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1. ΔΕΛΤΙΑ ΤΥΠΟΥ\ΜΗΝΙΑΙΑ ΔΡΑΣΤΗΡΙΟΤΗΤΑ -infografics\MHNIAIA ΔΡΑΣΤΗΡΙΟΤΗΤΑ -INFOGRAFICS\2024\7. ΙΟΥΛΙΟΣ\"/>
    </mc:Choice>
  </mc:AlternateContent>
  <bookViews>
    <workbookView xWindow="0" yWindow="0" windowWidth="28800" windowHeight="12300"/>
  </bookViews>
  <sheets>
    <sheet name="Φύλλο1" sheetId="1" r:id="rId1"/>
  </sheets>
  <externalReferences>
    <externalReference r:id="rId2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4" i="1" l="1"/>
  <c r="B8" i="1"/>
  <c r="C8" i="1"/>
  <c r="D8" i="1"/>
  <c r="E8" i="1"/>
  <c r="F8" i="1"/>
  <c r="G8" i="1"/>
  <c r="H8" i="1"/>
  <c r="I8" i="1"/>
  <c r="J8" i="1"/>
  <c r="K8" i="1"/>
  <c r="L8" i="1"/>
  <c r="M8" i="1"/>
  <c r="N8" i="1"/>
  <c r="O8" i="1"/>
  <c r="B9" i="1"/>
  <c r="C9" i="1"/>
  <c r="D9" i="1"/>
  <c r="E9" i="1"/>
  <c r="F9" i="1"/>
  <c r="G9" i="1"/>
  <c r="H9" i="1"/>
  <c r="I9" i="1"/>
  <c r="J9" i="1"/>
  <c r="K9" i="1"/>
  <c r="L9" i="1"/>
  <c r="M9" i="1"/>
  <c r="N9" i="1"/>
  <c r="O9" i="1"/>
  <c r="B10" i="1"/>
  <c r="C10" i="1"/>
  <c r="D10" i="1"/>
  <c r="E10" i="1"/>
  <c r="F10" i="1"/>
  <c r="G10" i="1"/>
  <c r="H10" i="1"/>
  <c r="I10" i="1"/>
  <c r="J10" i="1"/>
  <c r="K10" i="1"/>
  <c r="L10" i="1"/>
  <c r="M10" i="1"/>
  <c r="N10" i="1"/>
  <c r="O10" i="1"/>
  <c r="B11" i="1"/>
  <c r="C11" i="1"/>
  <c r="D11" i="1"/>
  <c r="E11" i="1"/>
  <c r="F11" i="1"/>
  <c r="G11" i="1"/>
  <c r="H11" i="1"/>
  <c r="I11" i="1"/>
  <c r="J11" i="1"/>
  <c r="K11" i="1"/>
  <c r="L11" i="1"/>
  <c r="M11" i="1"/>
  <c r="N11" i="1"/>
  <c r="O11" i="1"/>
  <c r="B12" i="1"/>
  <c r="C12" i="1"/>
  <c r="D12" i="1"/>
  <c r="E12" i="1"/>
  <c r="F12" i="1"/>
  <c r="G12" i="1"/>
  <c r="H12" i="1"/>
  <c r="I12" i="1"/>
  <c r="J12" i="1"/>
  <c r="K12" i="1"/>
  <c r="L12" i="1"/>
  <c r="M12" i="1"/>
  <c r="N12" i="1"/>
  <c r="O12" i="1"/>
  <c r="B13" i="1"/>
  <c r="C13" i="1"/>
  <c r="D13" i="1"/>
  <c r="E13" i="1"/>
  <c r="F13" i="1"/>
  <c r="G13" i="1"/>
  <c r="H13" i="1"/>
  <c r="I13" i="1"/>
  <c r="J13" i="1"/>
  <c r="K13" i="1"/>
  <c r="L13" i="1"/>
  <c r="M13" i="1"/>
  <c r="N13" i="1"/>
  <c r="O13" i="1"/>
  <c r="B14" i="1"/>
  <c r="C14" i="1"/>
  <c r="D14" i="1"/>
  <c r="E14" i="1"/>
  <c r="F14" i="1"/>
  <c r="G14" i="1"/>
  <c r="H14" i="1"/>
  <c r="I14" i="1"/>
  <c r="J14" i="1"/>
  <c r="K14" i="1"/>
  <c r="L14" i="1"/>
  <c r="M14" i="1"/>
  <c r="N14" i="1"/>
  <c r="O14" i="1"/>
  <c r="B15" i="1"/>
  <c r="C15" i="1"/>
  <c r="D15" i="1"/>
  <c r="E15" i="1"/>
  <c r="F15" i="1"/>
  <c r="G15" i="1"/>
  <c r="H15" i="1"/>
  <c r="I15" i="1"/>
  <c r="J15" i="1"/>
  <c r="K15" i="1"/>
  <c r="L15" i="1"/>
  <c r="M15" i="1"/>
  <c r="N15" i="1"/>
  <c r="O15" i="1"/>
  <c r="B16" i="1"/>
  <c r="C16" i="1"/>
  <c r="D16" i="1"/>
  <c r="E16" i="1"/>
  <c r="F16" i="1"/>
  <c r="G16" i="1"/>
  <c r="H16" i="1"/>
  <c r="I16" i="1"/>
  <c r="J16" i="1"/>
  <c r="K16" i="1"/>
  <c r="L16" i="1"/>
  <c r="M16" i="1"/>
  <c r="N16" i="1"/>
  <c r="O16" i="1"/>
  <c r="F17" i="1"/>
  <c r="H17" i="1"/>
  <c r="J17" i="1"/>
  <c r="F19" i="1"/>
  <c r="J19" i="1"/>
  <c r="B20" i="1"/>
  <c r="F20" i="1"/>
  <c r="J20" i="1"/>
  <c r="B21" i="1"/>
  <c r="F21" i="1"/>
  <c r="M21" i="1"/>
  <c r="N21" i="1"/>
  <c r="B22" i="1"/>
  <c r="F22" i="1"/>
  <c r="M22" i="1"/>
  <c r="N22" i="1"/>
  <c r="B23" i="1"/>
  <c r="M23" i="1"/>
  <c r="N23" i="1"/>
  <c r="B24" i="1"/>
  <c r="M24" i="1"/>
  <c r="N24" i="1"/>
  <c r="B25" i="1"/>
  <c r="M25" i="1"/>
  <c r="N25" i="1"/>
  <c r="B26" i="1"/>
  <c r="B27" i="1"/>
  <c r="B28" i="1"/>
</calcChain>
</file>

<file path=xl/sharedStrings.xml><?xml version="1.0" encoding="utf-8"?>
<sst xmlns="http://schemas.openxmlformats.org/spreadsheetml/2006/main" count="58" uniqueCount="54">
  <si>
    <t>ΓΕΝΙΚΗ ΠΕΡΙΦΕΡΕΙΑΚΗ ΑΣΤΥΝΟΜΙΚΗ ΔΙΕΥΘΥΝΣΗ ΚΡΗΤΗΣ</t>
  </si>
  <si>
    <t>ΔΡΑΣΕΙΣ</t>
  </si>
  <si>
    <t>Α. ΓΕΝΙΚΑ ΣΤΟΙΧΕΙΑ</t>
  </si>
  <si>
    <t>Β. ΔΡΑΣΤΗΡΙΟΤΗΤΑ</t>
  </si>
  <si>
    <t>ΑΡΙΘΜΟΣ ΠΡΑΓΜΑΤΟΠΟΙΗΘΕΝΤΩΝ</t>
  </si>
  <si>
    <t xml:space="preserve">ΑΡΙΘΜΟΣ ΔΙΑΤΙΘΕΜΕΝΩΝ ΑΣΤΥΝΟΜΙΚΩΝ </t>
  </si>
  <si>
    <t>ΑΡΙΘΜΟΣ ΔΙΑΤΙΘΕΜΕΝΩΝ ΜΕΣΩΝ</t>
  </si>
  <si>
    <t>ΑΡΙΘΜΟΣ ΕΛΕΓΧΘΕΝΤΩΝ ΟΧΗΜΑΤΩΝ</t>
  </si>
  <si>
    <t>ΑΡΙΘΜΟΣ ΕΛΕΓΧΘΕΝΤΩΝ ΑΤΟΜΩΝ</t>
  </si>
  <si>
    <t>ΑΡΙΘΜΟΣ ΠΡΟΣΑΧΘΕΝΤΩΝ ΑΤΟΜΩΝ</t>
  </si>
  <si>
    <t>ΑΡΙΘΜΟΣ ΣΥΛΛΗΦΘΕΝΤΩΝ ΑΤΟΜΩΝ</t>
  </si>
  <si>
    <t>ΑΡΙΘΜΟΣ ΒΕΒΑΙΩΘΕΙΣΩΝ ΠΑΡΑΒΑΣΕΩΝ</t>
  </si>
  <si>
    <t>ΑΡΙΘΜΟΣ ΕΛΕΓΧΩΝ ΚΑΤΑΣΤ/ΤΩΝ</t>
  </si>
  <si>
    <t xml:space="preserve">ΗΜΕΔΑΠΟΙ </t>
  </si>
  <si>
    <t>ΑΛΛΟΔΑΠΟΙ</t>
  </si>
  <si>
    <t>ΗΜΕΔΑΠΟΙ</t>
  </si>
  <si>
    <t>ΑΛΛΟΔΑΠΟΙ ΓΙΑ ΔΙΟΙΚ. ΑΠΕΛΑΣΗ</t>
  </si>
  <si>
    <t>ΑΛΛΟΔΑΠΟΙ ΓΙΑ ΛΟΙΠΑ ΑΔΙΚΗΜΑΤΑ</t>
  </si>
  <si>
    <r>
      <t xml:space="preserve">ΣΥΛΛΗΨΕΙΣ ΑΤΟΜΩΝ ΣΤΑ Μ.Μ.Μ. </t>
    </r>
    <r>
      <rPr>
        <sz val="10"/>
        <rFont val="Cambria"/>
        <family val="1"/>
        <charset val="161"/>
      </rPr>
      <t>(ΠΟΡΤΟΦΟΛΑΔΕΣ)</t>
    </r>
  </si>
  <si>
    <t>ΠΕΖΕΣ ΠΕΡΙΠΟΛΙΕΣ</t>
  </si>
  <si>
    <t>ΕΠΟΧΟΥΜΕΝΕΣ ΠΕΡΙΠΟΛΙΕΣ</t>
  </si>
  <si>
    <t>ΕΠΟΧΟΥΜΕΝΕΣ ΠΕΡΙΠΟΛΙΕΣ ΜΕ ΔΙΚΥΚΛΑ</t>
  </si>
  <si>
    <t>ΕΞΟΡΜΗΣΕΙΣ</t>
  </si>
  <si>
    <t xml:space="preserve">ΣΥΝΕΡΓΕΙΑ ΠΑΡΟΧΗΣ ΣΥΝΔΡΟΜΗΣ </t>
  </si>
  <si>
    <t>ΣΥΝΕΡΓΕΙΑ ΕΛΕΓΧΩΝ</t>
  </si>
  <si>
    <t>ΔΡΑΣΗ ΠΑΡΑΕΜΠΟΡΙΟΥ</t>
  </si>
  <si>
    <t>ΛΟΙΠΕΣ ΔΡΑΣΕΙΣ</t>
  </si>
  <si>
    <t>ΣΥΝΟΛΟ</t>
  </si>
  <si>
    <t>ΑΝΑΛΥΣΗ ΣΥΛΛΗΦΘΕΝΤΩΝ</t>
  </si>
  <si>
    <t>ΑΡΙΘΜΟΣ</t>
  </si>
  <si>
    <t>ΑΡΙΘΜΟΣ ΚΑΤΑΓΓΕΛΙΩΝ ΔΙΑΤΑΡΑΞΗΣ</t>
  </si>
  <si>
    <t>ΠΑΡΑΒΑΣΕΙΣ Κ.Ο.Κ.    (ΓΕΝΙΚΑ)</t>
  </si>
  <si>
    <t xml:space="preserve">EΛΕΓΧΟΣ ΕΦΑΡΜΟΓΗΣ ΜΕΤΡΩΝ COVID19 </t>
  </si>
  <si>
    <t>Κλοπές - Διαρρήξεις</t>
  </si>
  <si>
    <t>ΑΡΙΘΜΟΣ ΕΛΕΓΧΩΝ ΓΙΑ ΔΙΑΤΑΡΑΞΗ</t>
  </si>
  <si>
    <t>ΠΑΡΑΒΑΣΕΙΣ Κ.Ο.Κ.   (ΡΑΜΠΕΣ Α.Μ.Ε.Α)</t>
  </si>
  <si>
    <t>ΣΗΜΕΙΑ</t>
  </si>
  <si>
    <t xml:space="preserve">ΕΛΕΓΧΟΙ </t>
  </si>
  <si>
    <t>ΠΑΡΑΒΑΣΕΙΣ</t>
  </si>
  <si>
    <t>Ληστεία</t>
  </si>
  <si>
    <t>ΑΡΙΘΜΟΣ ΒΕΒΑΙΩΘΕΙΣΩΝ ΠΑΡΑΒΑΣΕΩΝ ΓΙΑ ΔΙΑΤΑΡΑΞΗ  (ΣΤΙΣ  ΛΟΙΠΕΣ ΠΕΡΙΠΤΩΣΕΙΣ ΟΥΔΕΝ ΔΙΑΠΙΣΤΩΘΗ)</t>
  </si>
  <si>
    <t>ΚΑΤΑΣΤΗΜΑΤΑ</t>
  </si>
  <si>
    <t xml:space="preserve"> Περί Αλλοδαπών</t>
  </si>
  <si>
    <t>ΑΡΙΘΜΟΣ ΣΦΡΑΓΙΣΕΩΝ ΚΑΤΑΣΤΗΜΑΤΩΝ</t>
  </si>
  <si>
    <t>ΜΜΜ</t>
  </si>
  <si>
    <t>Περί Όπλων</t>
  </si>
  <si>
    <t>ΛΟΙΠΑ ΣΗΜΕΙΑ</t>
  </si>
  <si>
    <t>Περί Ναρκωτικών</t>
  </si>
  <si>
    <t>Περί Εθνικού Τελ. Κώδικα</t>
  </si>
  <si>
    <t>ΑΕΡΟΛΙΜΕΝΕΣ</t>
  </si>
  <si>
    <t>Διωκόμενοι - Καταδ. Αποφ.</t>
  </si>
  <si>
    <t xml:space="preserve">Λοιπές παραβάσεις </t>
  </si>
  <si>
    <t>ΣΗΜΕΙΩΣΗ:</t>
  </si>
  <si>
    <t>Η ΔΙΑΦΟΡΑ ΣΤΟΝ ΑΡΙΘΜΟ ΚΑΤΑΓΓΕΛΙΩΝ ΚΑΙ ΕΛΕΓΧΩΝ ΓΙΑ ΔΙΑΤΑΡΑΞΗ ΣΥΝΙΣΤΑΤΑΙ ΣΤΟ OΤΙ ΓΙΑ ΤΗΝ ΙΔΙΑ ΔΙΑΤΑΡΑΞΗ EΠΙΚΟΙΝΩΝΟΥΝ  ΠΟΛΛΟΙ ΚΑΤΑΓΓΕΛΛΟΝΤΕΣ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</si>
</sst>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161"/>
      <scheme val="minor"/>
    </font>
    <font>
      <b/>
      <sz val="12"/>
      <color indexed="8"/>
      <name val="Cambria"/>
      <family val="1"/>
      <charset val="161"/>
    </font>
    <font>
      <b/>
      <sz val="14"/>
      <color indexed="8"/>
      <name val="Cambria"/>
      <family val="1"/>
      <charset val="161"/>
    </font>
    <font>
      <sz val="12"/>
      <color indexed="8"/>
      <name val="Cambria"/>
      <family val="1"/>
      <charset val="161"/>
    </font>
    <font>
      <sz val="12"/>
      <name val="Cambria"/>
      <family val="1"/>
      <charset val="161"/>
    </font>
    <font>
      <sz val="10"/>
      <name val="Cambria"/>
      <family val="1"/>
      <charset val="161"/>
    </font>
    <font>
      <i/>
      <u/>
      <sz val="16"/>
      <color indexed="10"/>
      <name val="Cambria"/>
      <family val="1"/>
      <charset val="161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3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0">
    <xf numFmtId="0" fontId="0" fillId="0" borderId="0" xfId="0"/>
    <xf numFmtId="0" fontId="1" fillId="0" borderId="0" xfId="0" applyFont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" fillId="0" borderId="18" xfId="0" applyFont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3" fillId="0" borderId="0" xfId="0" applyFont="1" applyFill="1" applyAlignment="1">
      <alignment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0" fontId="3" fillId="0" borderId="11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3" fillId="0" borderId="13" xfId="0" applyFont="1" applyFill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1" fillId="0" borderId="0" xfId="0" applyFont="1" applyBorder="1" applyAlignment="1">
      <alignment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1" fillId="0" borderId="31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1" fillId="0" borderId="32" xfId="0" applyFont="1" applyBorder="1" applyAlignment="1">
      <alignment horizontal="center" vertical="center" wrapText="1"/>
    </xf>
    <xf numFmtId="0" fontId="1" fillId="0" borderId="35" xfId="0" applyFont="1" applyBorder="1" applyAlignment="1">
      <alignment horizontal="center" vertical="center" wrapText="1"/>
    </xf>
    <xf numFmtId="0" fontId="1" fillId="2" borderId="32" xfId="0" applyFont="1" applyFill="1" applyBorder="1" applyAlignment="1">
      <alignment horizontal="center" vertical="center" wrapText="1"/>
    </xf>
    <xf numFmtId="0" fontId="1" fillId="2" borderId="35" xfId="0" applyFont="1" applyFill="1" applyBorder="1" applyAlignment="1">
      <alignment horizontal="center" vertical="center" wrapText="1"/>
    </xf>
    <xf numFmtId="0" fontId="1" fillId="0" borderId="32" xfId="0" applyFont="1" applyFill="1" applyBorder="1" applyAlignment="1">
      <alignment horizontal="center" vertical="center" wrapText="1"/>
    </xf>
    <xf numFmtId="0" fontId="1" fillId="0" borderId="33" xfId="0" applyFont="1" applyFill="1" applyBorder="1" applyAlignment="1">
      <alignment horizontal="center" vertical="center" wrapText="1"/>
    </xf>
    <xf numFmtId="0" fontId="1" fillId="0" borderId="34" xfId="0" applyFont="1" applyFill="1" applyBorder="1" applyAlignment="1">
      <alignment horizontal="center" vertical="center" wrapText="1"/>
    </xf>
    <xf numFmtId="0" fontId="1" fillId="0" borderId="29" xfId="0" applyFont="1" applyBorder="1" applyAlignment="1">
      <alignment horizontal="center" vertical="center" wrapText="1"/>
    </xf>
    <xf numFmtId="0" fontId="1" fillId="0" borderId="30" xfId="0" applyFont="1" applyBorder="1" applyAlignment="1">
      <alignment horizontal="center" vertical="center" wrapText="1"/>
    </xf>
    <xf numFmtId="0" fontId="1" fillId="2" borderId="31" xfId="0" applyFont="1" applyFill="1" applyBorder="1" applyAlignment="1">
      <alignment horizontal="center" vertical="center" wrapText="1"/>
    </xf>
    <xf numFmtId="0" fontId="1" fillId="2" borderId="16" xfId="0" applyFont="1" applyFill="1" applyBorder="1" applyAlignment="1">
      <alignment horizontal="center" vertical="center" wrapText="1"/>
    </xf>
    <xf numFmtId="0" fontId="1" fillId="0" borderId="28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20" xfId="0" applyFont="1" applyBorder="1" applyAlignment="1">
      <alignment horizontal="center" vertical="center" wrapText="1"/>
    </xf>
    <xf numFmtId="0" fontId="1" fillId="0" borderId="21" xfId="0" applyFont="1" applyBorder="1" applyAlignment="1">
      <alignment horizontal="center" vertical="center" wrapText="1"/>
    </xf>
    <xf numFmtId="0" fontId="1" fillId="0" borderId="26" xfId="0" applyFont="1" applyBorder="1" applyAlignment="1">
      <alignment horizontal="center" vertical="center" wrapText="1"/>
    </xf>
    <xf numFmtId="0" fontId="1" fillId="0" borderId="27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2" fillId="0" borderId="23" xfId="0" applyFont="1" applyBorder="1" applyAlignment="1">
      <alignment horizontal="center" vertical="center" wrapText="1"/>
    </xf>
    <xf numFmtId="0" fontId="2" fillId="0" borderId="24" xfId="0" applyFont="1" applyBorder="1" applyAlignment="1">
      <alignment horizontal="center" vertical="center" wrapText="1"/>
    </xf>
    <xf numFmtId="0" fontId="2" fillId="0" borderId="25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</cellXfs>
  <cellStyles count="1">
    <cellStyle name="Κανονικό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916;&#929;&#913;&#931;&#932;&#919;&#929;&#921;&#927;&#932;&#919;&#932;&#913;%20&#928;&#921;&#925;&#913;&#922;&#913;&#931;%20&#915;&#917;&#928;&#913;&#916;%20&#922;&#929;&#919;&#932;&#919;&#931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 ΔΑ ΧΑΝΙΩΝ"/>
      <sheetName val="ΔΑ ΡΕΘΥΜΝΗΣ"/>
      <sheetName val="ΔΑ ΗΡΑΚΛΕΙΟΥ"/>
      <sheetName val="ΔΑ ΛΑΣΙΘΙΟΥ"/>
      <sheetName val="ΤΤ ΒΟΑΚ"/>
      <sheetName val="Τ.Α.Ο.Ε."/>
      <sheetName val="ΣΥΝΟΛΟ"/>
    </sheetNames>
    <sheetDataSet>
      <sheetData sheetId="0">
        <row r="4">
          <cell r="A4" t="str">
            <v>ΣΥΝΟΛΙΚΗ ΔΡΑΣΤΗΡΙΟΤΗΤΑ  ΙΟΥΛΙΟΥ</v>
          </cell>
        </row>
        <row r="8">
          <cell r="B8">
            <v>46</v>
          </cell>
          <cell r="C8">
            <v>92</v>
          </cell>
          <cell r="D8">
            <v>0</v>
          </cell>
          <cell r="E8">
            <v>354</v>
          </cell>
          <cell r="F8">
            <v>455</v>
          </cell>
          <cell r="G8">
            <v>269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132</v>
          </cell>
          <cell r="O8">
            <v>158</v>
          </cell>
        </row>
        <row r="9">
          <cell r="B9">
            <v>771</v>
          </cell>
          <cell r="C9">
            <v>1682</v>
          </cell>
          <cell r="D9">
            <v>771</v>
          </cell>
          <cell r="E9">
            <v>3945</v>
          </cell>
          <cell r="F9">
            <v>3025</v>
          </cell>
          <cell r="G9">
            <v>1583</v>
          </cell>
          <cell r="H9">
            <v>65</v>
          </cell>
          <cell r="I9">
            <v>59</v>
          </cell>
          <cell r="J9">
            <v>75</v>
          </cell>
          <cell r="K9">
            <v>3</v>
          </cell>
          <cell r="L9">
            <v>33</v>
          </cell>
          <cell r="M9">
            <v>0</v>
          </cell>
          <cell r="N9">
            <v>450</v>
          </cell>
          <cell r="O9">
            <v>371</v>
          </cell>
        </row>
        <row r="10">
          <cell r="B10">
            <v>195</v>
          </cell>
          <cell r="C10">
            <v>390</v>
          </cell>
          <cell r="D10">
            <v>390</v>
          </cell>
          <cell r="E10">
            <v>1426</v>
          </cell>
          <cell r="F10">
            <v>1401</v>
          </cell>
          <cell r="G10">
            <v>620</v>
          </cell>
          <cell r="H10">
            <v>23</v>
          </cell>
          <cell r="I10">
            <v>14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193</v>
          </cell>
          <cell r="O10">
            <v>183</v>
          </cell>
        </row>
        <row r="11">
          <cell r="B11">
            <v>2</v>
          </cell>
          <cell r="C11">
            <v>29</v>
          </cell>
          <cell r="D11">
            <v>14</v>
          </cell>
          <cell r="E11">
            <v>157</v>
          </cell>
          <cell r="F11">
            <v>193</v>
          </cell>
          <cell r="G11">
            <v>64</v>
          </cell>
          <cell r="H11">
            <v>19</v>
          </cell>
          <cell r="I11">
            <v>15</v>
          </cell>
          <cell r="J11">
            <v>14</v>
          </cell>
          <cell r="K11">
            <v>2</v>
          </cell>
          <cell r="L11">
            <v>11</v>
          </cell>
          <cell r="M11">
            <v>0</v>
          </cell>
          <cell r="N11">
            <v>128</v>
          </cell>
          <cell r="O11">
            <v>0</v>
          </cell>
        </row>
        <row r="12"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B13">
            <v>251</v>
          </cell>
          <cell r="C13">
            <v>529</v>
          </cell>
          <cell r="D13">
            <v>251</v>
          </cell>
          <cell r="E13">
            <v>4102</v>
          </cell>
          <cell r="F13">
            <v>3812</v>
          </cell>
          <cell r="G13">
            <v>1402</v>
          </cell>
          <cell r="H13">
            <v>21</v>
          </cell>
          <cell r="I13">
            <v>24</v>
          </cell>
          <cell r="J13">
            <v>9</v>
          </cell>
          <cell r="K13">
            <v>3</v>
          </cell>
          <cell r="L13">
            <v>1</v>
          </cell>
          <cell r="M13">
            <v>0</v>
          </cell>
          <cell r="N13">
            <v>1246</v>
          </cell>
          <cell r="O13">
            <v>927</v>
          </cell>
        </row>
        <row r="14">
          <cell r="B14">
            <v>4</v>
          </cell>
          <cell r="C14">
            <v>16</v>
          </cell>
          <cell r="D14">
            <v>7</v>
          </cell>
          <cell r="E14">
            <v>28</v>
          </cell>
          <cell r="F14">
            <v>41</v>
          </cell>
          <cell r="G14">
            <v>37</v>
          </cell>
          <cell r="H14">
            <v>15</v>
          </cell>
          <cell r="I14">
            <v>19</v>
          </cell>
          <cell r="J14">
            <v>1</v>
          </cell>
          <cell r="K14">
            <v>0</v>
          </cell>
          <cell r="L14">
            <v>4</v>
          </cell>
          <cell r="M14">
            <v>0</v>
          </cell>
          <cell r="N14">
            <v>37</v>
          </cell>
          <cell r="O14">
            <v>26</v>
          </cell>
        </row>
        <row r="15">
          <cell r="B15">
            <v>20</v>
          </cell>
          <cell r="C15">
            <v>40</v>
          </cell>
          <cell r="D15">
            <v>40</v>
          </cell>
          <cell r="E15">
            <v>820</v>
          </cell>
          <cell r="F15">
            <v>144</v>
          </cell>
          <cell r="G15">
            <v>94</v>
          </cell>
          <cell r="H15">
            <v>0</v>
          </cell>
          <cell r="I15">
            <v>0</v>
          </cell>
          <cell r="J15">
            <v>1</v>
          </cell>
          <cell r="K15">
            <v>0</v>
          </cell>
          <cell r="L15">
            <v>0</v>
          </cell>
          <cell r="M15">
            <v>0</v>
          </cell>
          <cell r="N15">
            <v>310</v>
          </cell>
          <cell r="O15">
            <v>119</v>
          </cell>
        </row>
        <row r="16">
          <cell r="K16">
            <v>8</v>
          </cell>
        </row>
        <row r="19">
          <cell r="F19">
            <v>50</v>
          </cell>
          <cell r="J19">
            <v>2730</v>
          </cell>
        </row>
        <row r="20">
          <cell r="B20">
            <v>10</v>
          </cell>
          <cell r="F20">
            <v>21</v>
          </cell>
          <cell r="J20">
            <v>73</v>
          </cell>
        </row>
        <row r="21">
          <cell r="B21">
            <v>3</v>
          </cell>
          <cell r="F21">
            <v>16</v>
          </cell>
          <cell r="M21">
            <v>0</v>
          </cell>
          <cell r="N21">
            <v>0</v>
          </cell>
        </row>
        <row r="22">
          <cell r="B22">
            <v>9</v>
          </cell>
          <cell r="F22">
            <v>0</v>
          </cell>
          <cell r="M22">
            <v>0</v>
          </cell>
          <cell r="N22">
            <v>0</v>
          </cell>
        </row>
        <row r="23">
          <cell r="B23">
            <v>17</v>
          </cell>
          <cell r="M23">
            <v>0</v>
          </cell>
          <cell r="N23">
            <v>0</v>
          </cell>
        </row>
        <row r="24">
          <cell r="B24">
            <v>18</v>
          </cell>
        </row>
        <row r="25">
          <cell r="B25">
            <v>0</v>
          </cell>
        </row>
        <row r="26">
          <cell r="B26">
            <v>6</v>
          </cell>
        </row>
        <row r="27">
          <cell r="B27">
            <v>94</v>
          </cell>
        </row>
      </sheetData>
      <sheetData sheetId="1">
        <row r="8">
          <cell r="B8">
            <v>0</v>
          </cell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</row>
        <row r="9">
          <cell r="B9">
            <v>780</v>
          </cell>
          <cell r="C9">
            <v>1911</v>
          </cell>
          <cell r="D9">
            <v>780</v>
          </cell>
          <cell r="E9">
            <v>2509</v>
          </cell>
          <cell r="F9">
            <v>2496</v>
          </cell>
          <cell r="G9">
            <v>730</v>
          </cell>
          <cell r="H9">
            <v>80</v>
          </cell>
          <cell r="I9">
            <v>0</v>
          </cell>
          <cell r="J9">
            <v>53</v>
          </cell>
          <cell r="K9">
            <v>1</v>
          </cell>
          <cell r="L9">
            <v>11</v>
          </cell>
          <cell r="M9">
            <v>0</v>
          </cell>
          <cell r="N9">
            <v>1276</v>
          </cell>
          <cell r="O9">
            <v>256</v>
          </cell>
        </row>
        <row r="10">
          <cell r="B10">
            <v>269</v>
          </cell>
          <cell r="C10">
            <v>302</v>
          </cell>
          <cell r="D10">
            <v>269</v>
          </cell>
          <cell r="E10">
            <v>1016</v>
          </cell>
          <cell r="F10">
            <v>965</v>
          </cell>
          <cell r="G10">
            <v>399</v>
          </cell>
          <cell r="H10">
            <v>8</v>
          </cell>
          <cell r="I10">
            <v>33</v>
          </cell>
          <cell r="J10">
            <v>4</v>
          </cell>
          <cell r="K10">
            <v>0</v>
          </cell>
          <cell r="L10">
            <v>2</v>
          </cell>
          <cell r="M10">
            <v>0</v>
          </cell>
          <cell r="N10">
            <v>588</v>
          </cell>
          <cell r="O10">
            <v>0</v>
          </cell>
        </row>
        <row r="11">
          <cell r="B11">
            <v>2</v>
          </cell>
          <cell r="C11">
            <v>52</v>
          </cell>
          <cell r="D11">
            <v>23</v>
          </cell>
          <cell r="E11">
            <v>313</v>
          </cell>
          <cell r="F11">
            <v>355</v>
          </cell>
          <cell r="G11">
            <v>84</v>
          </cell>
          <cell r="H11">
            <v>13</v>
          </cell>
          <cell r="I11">
            <v>5</v>
          </cell>
          <cell r="J11">
            <v>9</v>
          </cell>
          <cell r="K11">
            <v>1</v>
          </cell>
          <cell r="L11">
            <v>0</v>
          </cell>
          <cell r="M11">
            <v>0</v>
          </cell>
          <cell r="N11">
            <v>154</v>
          </cell>
          <cell r="O11">
            <v>26</v>
          </cell>
        </row>
        <row r="12"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3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B13">
            <v>0</v>
          </cell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</row>
        <row r="14">
          <cell r="B14">
            <v>0</v>
          </cell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>
            <v>31</v>
          </cell>
          <cell r="C15">
            <v>62</v>
          </cell>
          <cell r="D15">
            <v>31</v>
          </cell>
          <cell r="E15">
            <v>82</v>
          </cell>
          <cell r="F15">
            <v>170</v>
          </cell>
          <cell r="G15">
            <v>0</v>
          </cell>
          <cell r="H15">
            <v>3</v>
          </cell>
          <cell r="I15">
            <v>0</v>
          </cell>
          <cell r="J15">
            <v>2</v>
          </cell>
          <cell r="K15">
            <v>0</v>
          </cell>
          <cell r="L15">
            <v>0</v>
          </cell>
          <cell r="M15">
            <v>0</v>
          </cell>
          <cell r="N15">
            <v>2</v>
          </cell>
          <cell r="O15">
            <v>0</v>
          </cell>
        </row>
        <row r="16">
          <cell r="K16">
            <v>2</v>
          </cell>
        </row>
        <row r="19">
          <cell r="F19">
            <v>64</v>
          </cell>
          <cell r="J19">
            <v>1877</v>
          </cell>
        </row>
        <row r="20">
          <cell r="B20">
            <v>5</v>
          </cell>
          <cell r="F20">
            <v>61</v>
          </cell>
          <cell r="J20">
            <v>6</v>
          </cell>
        </row>
        <row r="21">
          <cell r="B21">
            <v>0</v>
          </cell>
          <cell r="F21">
            <v>5</v>
          </cell>
          <cell r="M21">
            <v>0</v>
          </cell>
          <cell r="N21">
            <v>0</v>
          </cell>
        </row>
        <row r="22">
          <cell r="B22">
            <v>2</v>
          </cell>
          <cell r="F22">
            <v>0</v>
          </cell>
          <cell r="M22">
            <v>0</v>
          </cell>
          <cell r="N22">
            <v>0</v>
          </cell>
        </row>
        <row r="23">
          <cell r="B23">
            <v>6</v>
          </cell>
          <cell r="M23">
            <v>0</v>
          </cell>
          <cell r="N23">
            <v>0</v>
          </cell>
        </row>
        <row r="24">
          <cell r="B24">
            <v>15</v>
          </cell>
        </row>
        <row r="25">
          <cell r="B25">
            <v>0</v>
          </cell>
        </row>
        <row r="26">
          <cell r="B26">
            <v>0</v>
          </cell>
        </row>
        <row r="27">
          <cell r="B27">
            <v>55</v>
          </cell>
        </row>
      </sheetData>
      <sheetData sheetId="2">
        <row r="8">
          <cell r="B8">
            <v>109</v>
          </cell>
          <cell r="C8">
            <v>59</v>
          </cell>
          <cell r="D8">
            <v>4</v>
          </cell>
          <cell r="E8">
            <v>952</v>
          </cell>
          <cell r="F8">
            <v>439</v>
          </cell>
          <cell r="G8">
            <v>149</v>
          </cell>
          <cell r="H8">
            <v>12</v>
          </cell>
          <cell r="I8">
            <v>92</v>
          </cell>
          <cell r="J8">
            <v>0</v>
          </cell>
          <cell r="K8">
            <v>0</v>
          </cell>
          <cell r="L8">
            <v>0</v>
          </cell>
          <cell r="N8">
            <v>732</v>
          </cell>
          <cell r="O8">
            <v>0</v>
          </cell>
        </row>
        <row r="9">
          <cell r="B9">
            <v>163</v>
          </cell>
          <cell r="C9">
            <v>2758</v>
          </cell>
          <cell r="D9">
            <v>1366</v>
          </cell>
          <cell r="E9">
            <v>6495</v>
          </cell>
          <cell r="F9">
            <v>6230</v>
          </cell>
          <cell r="G9">
            <v>1157</v>
          </cell>
          <cell r="H9">
            <v>154</v>
          </cell>
          <cell r="I9">
            <v>49</v>
          </cell>
          <cell r="J9">
            <v>156</v>
          </cell>
          <cell r="K9">
            <v>70</v>
          </cell>
          <cell r="L9">
            <v>43</v>
          </cell>
          <cell r="N9">
            <v>1031</v>
          </cell>
          <cell r="O9">
            <v>22</v>
          </cell>
        </row>
        <row r="10">
          <cell r="B10">
            <v>1055</v>
          </cell>
          <cell r="C10">
            <v>2562</v>
          </cell>
          <cell r="D10">
            <v>1753</v>
          </cell>
          <cell r="E10">
            <v>3613</v>
          </cell>
          <cell r="F10">
            <v>4046</v>
          </cell>
          <cell r="G10">
            <v>861</v>
          </cell>
          <cell r="H10">
            <v>0</v>
          </cell>
          <cell r="I10">
            <v>0</v>
          </cell>
          <cell r="J10">
            <v>63</v>
          </cell>
          <cell r="K10">
            <v>0</v>
          </cell>
          <cell r="L10">
            <v>0</v>
          </cell>
          <cell r="N10">
            <v>781</v>
          </cell>
          <cell r="O10">
            <v>17</v>
          </cell>
        </row>
        <row r="11">
          <cell r="B11">
            <v>25</v>
          </cell>
          <cell r="C11">
            <v>290</v>
          </cell>
          <cell r="D11">
            <v>110</v>
          </cell>
          <cell r="E11">
            <v>1808</v>
          </cell>
          <cell r="F11">
            <v>2436</v>
          </cell>
          <cell r="G11">
            <v>287</v>
          </cell>
          <cell r="H11">
            <v>71</v>
          </cell>
          <cell r="I11">
            <v>32</v>
          </cell>
          <cell r="J11">
            <v>98</v>
          </cell>
          <cell r="K11">
            <v>0</v>
          </cell>
          <cell r="L11">
            <v>27</v>
          </cell>
          <cell r="N11">
            <v>449</v>
          </cell>
          <cell r="O11">
            <v>76</v>
          </cell>
        </row>
        <row r="12"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N12">
            <v>0</v>
          </cell>
          <cell r="O12">
            <v>0</v>
          </cell>
        </row>
        <row r="13">
          <cell r="B13">
            <v>217</v>
          </cell>
          <cell r="C13">
            <v>606</v>
          </cell>
          <cell r="D13">
            <v>235</v>
          </cell>
          <cell r="E13">
            <v>21181</v>
          </cell>
          <cell r="F13">
            <v>17809</v>
          </cell>
          <cell r="G13">
            <v>4155</v>
          </cell>
          <cell r="H13">
            <v>108</v>
          </cell>
          <cell r="I13">
            <v>44</v>
          </cell>
          <cell r="J13">
            <v>56</v>
          </cell>
          <cell r="K13">
            <v>0</v>
          </cell>
          <cell r="L13">
            <v>19</v>
          </cell>
          <cell r="N13">
            <v>2713</v>
          </cell>
          <cell r="O13">
            <v>83</v>
          </cell>
        </row>
        <row r="14">
          <cell r="B14">
            <v>2</v>
          </cell>
          <cell r="C14">
            <v>8</v>
          </cell>
          <cell r="D14">
            <v>2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N14">
            <v>0</v>
          </cell>
          <cell r="O14">
            <v>0</v>
          </cell>
        </row>
        <row r="15">
          <cell r="B15">
            <v>96</v>
          </cell>
          <cell r="C15">
            <v>96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10</v>
          </cell>
          <cell r="K15">
            <v>0</v>
          </cell>
          <cell r="L15">
            <v>0</v>
          </cell>
          <cell r="N15">
            <v>0</v>
          </cell>
          <cell r="O15">
            <v>0</v>
          </cell>
        </row>
        <row r="16">
          <cell r="K16">
            <v>70</v>
          </cell>
        </row>
        <row r="19">
          <cell r="F19">
            <v>14</v>
          </cell>
          <cell r="J19">
            <v>3043</v>
          </cell>
        </row>
        <row r="20">
          <cell r="B20">
            <v>19</v>
          </cell>
          <cell r="F20">
            <v>77</v>
          </cell>
          <cell r="J20">
            <v>13</v>
          </cell>
        </row>
        <row r="21">
          <cell r="B21">
            <v>1</v>
          </cell>
          <cell r="F21">
            <v>19</v>
          </cell>
          <cell r="M21">
            <v>0</v>
          </cell>
          <cell r="N21">
            <v>0</v>
          </cell>
        </row>
        <row r="22">
          <cell r="B22">
            <v>70</v>
          </cell>
          <cell r="F22">
            <v>0</v>
          </cell>
          <cell r="M22">
            <v>0</v>
          </cell>
          <cell r="N22">
            <v>0</v>
          </cell>
        </row>
        <row r="23">
          <cell r="B23">
            <v>20</v>
          </cell>
          <cell r="M23">
            <v>0</v>
          </cell>
          <cell r="N23">
            <v>0</v>
          </cell>
        </row>
        <row r="24">
          <cell r="B24">
            <v>49</v>
          </cell>
        </row>
        <row r="25">
          <cell r="B25">
            <v>1</v>
          </cell>
        </row>
        <row r="26">
          <cell r="B26">
            <v>9</v>
          </cell>
        </row>
        <row r="27">
          <cell r="B27">
            <v>373</v>
          </cell>
        </row>
      </sheetData>
      <sheetData sheetId="3">
        <row r="8">
          <cell r="B8">
            <v>0</v>
          </cell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</row>
        <row r="9">
          <cell r="B9">
            <v>623</v>
          </cell>
          <cell r="C9">
            <v>1207</v>
          </cell>
          <cell r="D9">
            <v>579</v>
          </cell>
          <cell r="E9">
            <v>4070</v>
          </cell>
          <cell r="F9">
            <v>3830</v>
          </cell>
          <cell r="G9">
            <v>801</v>
          </cell>
          <cell r="H9">
            <v>164</v>
          </cell>
          <cell r="I9">
            <v>80</v>
          </cell>
          <cell r="J9">
            <v>55</v>
          </cell>
          <cell r="K9">
            <v>3</v>
          </cell>
          <cell r="L9">
            <v>17</v>
          </cell>
          <cell r="N9">
            <v>999</v>
          </cell>
          <cell r="O9">
            <v>70</v>
          </cell>
        </row>
        <row r="10">
          <cell r="B10">
            <v>179</v>
          </cell>
          <cell r="C10">
            <v>210</v>
          </cell>
          <cell r="D10">
            <v>206</v>
          </cell>
          <cell r="E10">
            <v>2261</v>
          </cell>
          <cell r="F10">
            <v>1755</v>
          </cell>
          <cell r="G10">
            <v>586</v>
          </cell>
          <cell r="H10">
            <v>29</v>
          </cell>
          <cell r="I10">
            <v>11</v>
          </cell>
          <cell r="J10">
            <v>6</v>
          </cell>
          <cell r="K10">
            <v>0</v>
          </cell>
          <cell r="L10">
            <v>5</v>
          </cell>
          <cell r="N10">
            <v>1455</v>
          </cell>
          <cell r="O10">
            <v>8</v>
          </cell>
        </row>
        <row r="11">
          <cell r="B11">
            <v>5</v>
          </cell>
          <cell r="C11">
            <v>10</v>
          </cell>
          <cell r="D11">
            <v>5</v>
          </cell>
          <cell r="E11">
            <v>121</v>
          </cell>
          <cell r="F11">
            <v>103</v>
          </cell>
          <cell r="G11">
            <v>25</v>
          </cell>
          <cell r="H11">
            <v>1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N11">
            <v>44</v>
          </cell>
          <cell r="O11">
            <v>0</v>
          </cell>
        </row>
        <row r="12">
          <cell r="B12">
            <v>31</v>
          </cell>
          <cell r="C12">
            <v>31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N12">
            <v>0</v>
          </cell>
          <cell r="O12">
            <v>0</v>
          </cell>
        </row>
        <row r="13">
          <cell r="B13">
            <v>13</v>
          </cell>
          <cell r="C13">
            <v>35</v>
          </cell>
          <cell r="D13">
            <v>14</v>
          </cell>
          <cell r="E13">
            <v>166</v>
          </cell>
          <cell r="F13">
            <v>154</v>
          </cell>
          <cell r="G13">
            <v>45</v>
          </cell>
          <cell r="H13">
            <v>15</v>
          </cell>
          <cell r="I13">
            <v>3</v>
          </cell>
          <cell r="J13">
            <v>2</v>
          </cell>
          <cell r="K13">
            <v>1</v>
          </cell>
          <cell r="L13">
            <v>0</v>
          </cell>
          <cell r="N13">
            <v>31</v>
          </cell>
          <cell r="O13">
            <v>0</v>
          </cell>
        </row>
        <row r="14">
          <cell r="B14">
            <v>6</v>
          </cell>
          <cell r="C14">
            <v>12</v>
          </cell>
          <cell r="D14">
            <v>6</v>
          </cell>
          <cell r="E14">
            <v>0</v>
          </cell>
          <cell r="F14">
            <v>24</v>
          </cell>
          <cell r="G14">
            <v>2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N14">
            <v>1</v>
          </cell>
          <cell r="O14">
            <v>0</v>
          </cell>
        </row>
        <row r="15">
          <cell r="B15">
            <v>0</v>
          </cell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N15">
            <v>0</v>
          </cell>
          <cell r="O15">
            <v>0</v>
          </cell>
        </row>
        <row r="16">
          <cell r="K16">
            <v>4</v>
          </cell>
        </row>
        <row r="19">
          <cell r="F19">
            <v>37</v>
          </cell>
          <cell r="J19">
            <v>2465</v>
          </cell>
        </row>
        <row r="20">
          <cell r="B20">
            <v>0</v>
          </cell>
          <cell r="F20">
            <v>35</v>
          </cell>
          <cell r="J20">
            <v>17</v>
          </cell>
        </row>
        <row r="21">
          <cell r="B21">
            <v>0</v>
          </cell>
          <cell r="F21">
            <v>2</v>
          </cell>
          <cell r="M21">
            <v>0</v>
          </cell>
          <cell r="N21">
            <v>0</v>
          </cell>
        </row>
        <row r="22">
          <cell r="B22">
            <v>4</v>
          </cell>
          <cell r="F22">
            <v>0</v>
          </cell>
          <cell r="M22">
            <v>0</v>
          </cell>
          <cell r="N22">
            <v>0</v>
          </cell>
        </row>
        <row r="23">
          <cell r="B23">
            <v>0</v>
          </cell>
          <cell r="M23">
            <v>0</v>
          </cell>
          <cell r="N23">
            <v>0</v>
          </cell>
        </row>
        <row r="24">
          <cell r="B24">
            <v>26</v>
          </cell>
        </row>
        <row r="25">
          <cell r="B25">
            <v>0</v>
          </cell>
        </row>
        <row r="26">
          <cell r="B26">
            <v>0</v>
          </cell>
        </row>
        <row r="27">
          <cell r="B27">
            <v>59</v>
          </cell>
        </row>
      </sheetData>
      <sheetData sheetId="4">
        <row r="8">
          <cell r="B8">
            <v>0</v>
          </cell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</row>
        <row r="9">
          <cell r="B9">
            <v>452</v>
          </cell>
          <cell r="C9">
            <v>904</v>
          </cell>
          <cell r="D9">
            <v>452</v>
          </cell>
          <cell r="E9">
            <v>8165</v>
          </cell>
          <cell r="F9">
            <v>4972</v>
          </cell>
          <cell r="G9">
            <v>3193</v>
          </cell>
          <cell r="N9">
            <v>4244</v>
          </cell>
        </row>
        <row r="16">
          <cell r="K16">
            <v>0</v>
          </cell>
        </row>
        <row r="19">
          <cell r="F19">
            <v>0</v>
          </cell>
          <cell r="J19">
            <v>4244</v>
          </cell>
        </row>
        <row r="20">
          <cell r="F20">
            <v>0</v>
          </cell>
          <cell r="J20">
            <v>0</v>
          </cell>
        </row>
        <row r="21">
          <cell r="F21">
            <v>0</v>
          </cell>
          <cell r="M21">
            <v>0</v>
          </cell>
          <cell r="N21">
            <v>0</v>
          </cell>
        </row>
        <row r="22">
          <cell r="F22">
            <v>0</v>
          </cell>
          <cell r="M22">
            <v>0</v>
          </cell>
          <cell r="N22">
            <v>0</v>
          </cell>
        </row>
        <row r="23">
          <cell r="M23">
            <v>0</v>
          </cell>
          <cell r="N23">
            <v>0</v>
          </cell>
        </row>
      </sheetData>
      <sheetData sheetId="5">
        <row r="19">
          <cell r="J19">
            <v>0</v>
          </cell>
        </row>
        <row r="20">
          <cell r="J20">
            <v>0</v>
          </cell>
        </row>
      </sheetData>
      <sheetData sheetId="6"/>
    </sheetDataSet>
  </externalBook>
</externalLink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0"/>
  <sheetViews>
    <sheetView tabSelected="1" zoomScale="55" zoomScaleNormal="55" workbookViewId="0">
      <selection activeCell="A4" sqref="A4:O4"/>
    </sheetView>
  </sheetViews>
  <sheetFormatPr defaultRowHeight="15" x14ac:dyDescent="0.25"/>
  <cols>
    <col min="1" max="15" width="17.7109375" customWidth="1"/>
  </cols>
  <sheetData>
    <row r="1" spans="1:15" ht="30" customHeight="1" x14ac:dyDescent="0.25">
      <c r="A1" s="60" t="s">
        <v>0</v>
      </c>
      <c r="B1" s="60"/>
      <c r="C1" s="60"/>
      <c r="D1" s="60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 ht="30" customHeight="1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</row>
    <row r="3" spans="1:15" ht="30" customHeight="1" thickBot="1" x14ac:dyDescent="0.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</row>
    <row r="4" spans="1:15" ht="30" customHeight="1" thickTop="1" thickBot="1" x14ac:dyDescent="0.3">
      <c r="A4" s="61" t="str">
        <f>'[1] ΔΑ ΧΑΝΙΩΝ'!A4:O4</f>
        <v>ΣΥΝΟΛΙΚΗ ΔΡΑΣΤΗΡΙΟΤΗΤΑ  ΙΟΥΛΙΟΥ</v>
      </c>
      <c r="B4" s="62"/>
      <c r="C4" s="62"/>
      <c r="D4" s="62"/>
      <c r="E4" s="62"/>
      <c r="F4" s="62"/>
      <c r="G4" s="62"/>
      <c r="H4" s="62"/>
      <c r="I4" s="62"/>
      <c r="J4" s="62"/>
      <c r="K4" s="62"/>
      <c r="L4" s="62"/>
      <c r="M4" s="62"/>
      <c r="N4" s="62"/>
      <c r="O4" s="63"/>
    </row>
    <row r="5" spans="1:15" ht="30" customHeight="1" thickBot="1" x14ac:dyDescent="0.3">
      <c r="A5" s="64" t="s">
        <v>1</v>
      </c>
      <c r="B5" s="67" t="s">
        <v>2</v>
      </c>
      <c r="C5" s="68"/>
      <c r="D5" s="69"/>
      <c r="E5" s="67" t="s">
        <v>3</v>
      </c>
      <c r="F5" s="68"/>
      <c r="G5" s="68"/>
      <c r="H5" s="68"/>
      <c r="I5" s="68"/>
      <c r="J5" s="68"/>
      <c r="K5" s="68"/>
      <c r="L5" s="68"/>
      <c r="M5" s="68"/>
      <c r="N5" s="68"/>
      <c r="O5" s="69"/>
    </row>
    <row r="6" spans="1:15" ht="38.25" customHeight="1" thickBot="1" x14ac:dyDescent="0.3">
      <c r="A6" s="65"/>
      <c r="B6" s="53" t="s">
        <v>4</v>
      </c>
      <c r="C6" s="53" t="s">
        <v>5</v>
      </c>
      <c r="D6" s="53" t="s">
        <v>6</v>
      </c>
      <c r="E6" s="53" t="s">
        <v>7</v>
      </c>
      <c r="F6" s="50" t="s">
        <v>8</v>
      </c>
      <c r="G6" s="51"/>
      <c r="H6" s="50" t="s">
        <v>9</v>
      </c>
      <c r="I6" s="51"/>
      <c r="J6" s="50" t="s">
        <v>10</v>
      </c>
      <c r="K6" s="52"/>
      <c r="L6" s="52"/>
      <c r="M6" s="51"/>
      <c r="N6" s="53" t="s">
        <v>11</v>
      </c>
      <c r="O6" s="53" t="s">
        <v>12</v>
      </c>
    </row>
    <row r="7" spans="1:15" ht="77.25" customHeight="1" thickBot="1" x14ac:dyDescent="0.3">
      <c r="A7" s="66"/>
      <c r="B7" s="54"/>
      <c r="C7" s="54"/>
      <c r="D7" s="54"/>
      <c r="E7" s="54"/>
      <c r="F7" s="2" t="s">
        <v>13</v>
      </c>
      <c r="G7" s="2" t="s">
        <v>14</v>
      </c>
      <c r="H7" s="2" t="s">
        <v>13</v>
      </c>
      <c r="I7" s="2" t="s">
        <v>14</v>
      </c>
      <c r="J7" s="2" t="s">
        <v>15</v>
      </c>
      <c r="K7" s="3" t="s">
        <v>16</v>
      </c>
      <c r="L7" s="3" t="s">
        <v>17</v>
      </c>
      <c r="M7" s="3" t="s">
        <v>18</v>
      </c>
      <c r="N7" s="54"/>
      <c r="O7" s="54"/>
    </row>
    <row r="8" spans="1:15" ht="30" customHeight="1" thickTop="1" x14ac:dyDescent="0.25">
      <c r="A8" s="4" t="s">
        <v>19</v>
      </c>
      <c r="B8" s="5">
        <f>SUM('[1] ΔΑ ΧΑΝΙΩΝ:ΤΤ ΒΟΑΚ'!B8)</f>
        <v>155</v>
      </c>
      <c r="C8" s="5">
        <f>SUM('[1] ΔΑ ΧΑΝΙΩΝ:ΤΤ ΒΟΑΚ'!C8)</f>
        <v>151</v>
      </c>
      <c r="D8" s="5">
        <f>SUM('[1] ΔΑ ΧΑΝΙΩΝ:ΤΤ ΒΟΑΚ'!D8)</f>
        <v>4</v>
      </c>
      <c r="E8" s="5">
        <f>SUM('[1] ΔΑ ΧΑΝΙΩΝ:ΤΤ ΒΟΑΚ'!E8)</f>
        <v>1306</v>
      </c>
      <c r="F8" s="5">
        <f>SUM('[1] ΔΑ ΧΑΝΙΩΝ:ΤΤ ΒΟΑΚ'!F8)</f>
        <v>894</v>
      </c>
      <c r="G8" s="5">
        <f>SUM('[1] ΔΑ ΧΑΝΙΩΝ:ΤΤ ΒΟΑΚ'!G8)</f>
        <v>418</v>
      </c>
      <c r="H8" s="5">
        <f>SUM('[1] ΔΑ ΧΑΝΙΩΝ:ΤΤ ΒΟΑΚ'!H8)</f>
        <v>12</v>
      </c>
      <c r="I8" s="5">
        <f>SUM('[1] ΔΑ ΧΑΝΙΩΝ:ΤΤ ΒΟΑΚ'!I8)</f>
        <v>92</v>
      </c>
      <c r="J8" s="5">
        <f>SUM('[1] ΔΑ ΧΑΝΙΩΝ:ΤΤ ΒΟΑΚ'!J8)</f>
        <v>0</v>
      </c>
      <c r="K8" s="5">
        <f>SUM('[1] ΔΑ ΧΑΝΙΩΝ:ΤΤ ΒΟΑΚ'!K8)</f>
        <v>0</v>
      </c>
      <c r="L8" s="5">
        <f>SUM('[1] ΔΑ ΧΑΝΙΩΝ:ΤΤ ΒΟΑΚ'!L8)</f>
        <v>0</v>
      </c>
      <c r="M8" s="5">
        <f>SUM('[1] ΔΑ ΧΑΝΙΩΝ:ΤΤ ΒΟΑΚ'!M8)</f>
        <v>0</v>
      </c>
      <c r="N8" s="5">
        <f>SUM('[1] ΔΑ ΧΑΝΙΩΝ:ΤΤ ΒΟΑΚ'!N8)</f>
        <v>864</v>
      </c>
      <c r="O8" s="6">
        <f>SUM('[1] ΔΑ ΧΑΝΙΩΝ:ΤΤ ΒΟΑΚ'!O8)</f>
        <v>158</v>
      </c>
    </row>
    <row r="9" spans="1:15" ht="30" customHeight="1" x14ac:dyDescent="0.25">
      <c r="A9" s="7" t="s">
        <v>20</v>
      </c>
      <c r="B9" s="5">
        <f>SUM('[1] ΔΑ ΧΑΝΙΩΝ:ΤΤ ΒΟΑΚ'!B9)</f>
        <v>2789</v>
      </c>
      <c r="C9" s="5">
        <f>SUM('[1] ΔΑ ΧΑΝΙΩΝ:ΤΤ ΒΟΑΚ'!C9)</f>
        <v>8462</v>
      </c>
      <c r="D9" s="5">
        <f>SUM('[1] ΔΑ ΧΑΝΙΩΝ:ΤΤ ΒΟΑΚ'!D9)</f>
        <v>3948</v>
      </c>
      <c r="E9" s="5">
        <f>SUM('[1] ΔΑ ΧΑΝΙΩΝ:ΤΤ ΒΟΑΚ'!E9)</f>
        <v>25184</v>
      </c>
      <c r="F9" s="5">
        <f>SUM('[1] ΔΑ ΧΑΝΙΩΝ:ΤΤ ΒΟΑΚ'!F9)</f>
        <v>20553</v>
      </c>
      <c r="G9" s="5">
        <f>SUM('[1] ΔΑ ΧΑΝΙΩΝ:ΤΤ ΒΟΑΚ'!G9)</f>
        <v>7464</v>
      </c>
      <c r="H9" s="5">
        <f>SUM('[1] ΔΑ ΧΑΝΙΩΝ:ΤΤ ΒΟΑΚ'!H9)</f>
        <v>463</v>
      </c>
      <c r="I9" s="5">
        <f>SUM('[1] ΔΑ ΧΑΝΙΩΝ:ΤΤ ΒΟΑΚ'!I9)</f>
        <v>188</v>
      </c>
      <c r="J9" s="5">
        <f>SUM('[1] ΔΑ ΧΑΝΙΩΝ:ΤΤ ΒΟΑΚ'!J9)</f>
        <v>339</v>
      </c>
      <c r="K9" s="5">
        <f>SUM('[1] ΔΑ ΧΑΝΙΩΝ:ΤΤ ΒΟΑΚ'!K9)</f>
        <v>77</v>
      </c>
      <c r="L9" s="5">
        <f>SUM('[1] ΔΑ ΧΑΝΙΩΝ:ΤΤ ΒΟΑΚ'!L9)</f>
        <v>104</v>
      </c>
      <c r="M9" s="5">
        <f>SUM('[1] ΔΑ ΧΑΝΙΩΝ:ΤΤ ΒΟΑΚ'!M9)</f>
        <v>0</v>
      </c>
      <c r="N9" s="5">
        <f>SUM('[1] ΔΑ ΧΑΝΙΩΝ:ΤΤ ΒΟΑΚ'!N9)</f>
        <v>8000</v>
      </c>
      <c r="O9" s="6">
        <f>SUM('[1] ΔΑ ΧΑΝΙΩΝ:ΤΤ ΒΟΑΚ'!O9)</f>
        <v>719</v>
      </c>
    </row>
    <row r="10" spans="1:15" ht="30" customHeight="1" x14ac:dyDescent="0.25">
      <c r="A10" s="7" t="s">
        <v>21</v>
      </c>
      <c r="B10" s="5">
        <f>SUM('[1] ΔΑ ΧΑΝΙΩΝ:ΤΤ ΒΟΑΚ'!B10)</f>
        <v>1698</v>
      </c>
      <c r="C10" s="5">
        <f>SUM('[1] ΔΑ ΧΑΝΙΩΝ:ΤΤ ΒΟΑΚ'!C10)</f>
        <v>3464</v>
      </c>
      <c r="D10" s="5">
        <f>SUM('[1] ΔΑ ΧΑΝΙΩΝ:ΤΤ ΒΟΑΚ'!D10)</f>
        <v>2618</v>
      </c>
      <c r="E10" s="5">
        <f>SUM('[1] ΔΑ ΧΑΝΙΩΝ:ΤΤ ΒΟΑΚ'!E10)</f>
        <v>8316</v>
      </c>
      <c r="F10" s="5">
        <f>SUM('[1] ΔΑ ΧΑΝΙΩΝ:ΤΤ ΒΟΑΚ'!F10)</f>
        <v>8167</v>
      </c>
      <c r="G10" s="5">
        <f>SUM('[1] ΔΑ ΧΑΝΙΩΝ:ΤΤ ΒΟΑΚ'!G10)</f>
        <v>2466</v>
      </c>
      <c r="H10" s="5">
        <f>SUM('[1] ΔΑ ΧΑΝΙΩΝ:ΤΤ ΒΟΑΚ'!H10)</f>
        <v>60</v>
      </c>
      <c r="I10" s="5">
        <f>SUM('[1] ΔΑ ΧΑΝΙΩΝ:ΤΤ ΒΟΑΚ'!I10)</f>
        <v>58</v>
      </c>
      <c r="J10" s="5">
        <f>SUM('[1] ΔΑ ΧΑΝΙΩΝ:ΤΤ ΒΟΑΚ'!J10)</f>
        <v>73</v>
      </c>
      <c r="K10" s="5">
        <f>SUM('[1] ΔΑ ΧΑΝΙΩΝ:ΤΤ ΒΟΑΚ'!K10)</f>
        <v>0</v>
      </c>
      <c r="L10" s="5">
        <f>SUM('[1] ΔΑ ΧΑΝΙΩΝ:ΤΤ ΒΟΑΚ'!L10)</f>
        <v>7</v>
      </c>
      <c r="M10" s="5">
        <f>SUM('[1] ΔΑ ΧΑΝΙΩΝ:ΤΤ ΒΟΑΚ'!M10)</f>
        <v>0</v>
      </c>
      <c r="N10" s="5">
        <f>SUM('[1] ΔΑ ΧΑΝΙΩΝ:ΤΤ ΒΟΑΚ'!N10)</f>
        <v>3017</v>
      </c>
      <c r="O10" s="6">
        <f>SUM('[1] ΔΑ ΧΑΝΙΩΝ:ΤΤ ΒΟΑΚ'!O10)</f>
        <v>208</v>
      </c>
    </row>
    <row r="11" spans="1:15" ht="30" customHeight="1" x14ac:dyDescent="0.25">
      <c r="A11" s="7" t="s">
        <v>22</v>
      </c>
      <c r="B11" s="5">
        <f>SUM('[1] ΔΑ ΧΑΝΙΩΝ:ΤΤ ΒΟΑΚ'!B11)</f>
        <v>34</v>
      </c>
      <c r="C11" s="5">
        <f>SUM('[1] ΔΑ ΧΑΝΙΩΝ:ΤΤ ΒΟΑΚ'!C11)</f>
        <v>381</v>
      </c>
      <c r="D11" s="5">
        <f>SUM('[1] ΔΑ ΧΑΝΙΩΝ:ΤΤ ΒΟΑΚ'!D11)</f>
        <v>152</v>
      </c>
      <c r="E11" s="5">
        <f>SUM('[1] ΔΑ ΧΑΝΙΩΝ:ΤΤ ΒΟΑΚ'!E11)</f>
        <v>2399</v>
      </c>
      <c r="F11" s="5">
        <f>SUM('[1] ΔΑ ΧΑΝΙΩΝ:ΤΤ ΒΟΑΚ'!F11)</f>
        <v>3087</v>
      </c>
      <c r="G11" s="5">
        <f>SUM('[1] ΔΑ ΧΑΝΙΩΝ:ΤΤ ΒΟΑΚ'!G11)</f>
        <v>460</v>
      </c>
      <c r="H11" s="5">
        <f>SUM('[1] ΔΑ ΧΑΝΙΩΝ:ΤΤ ΒΟΑΚ'!H11)</f>
        <v>104</v>
      </c>
      <c r="I11" s="5">
        <f>SUM('[1] ΔΑ ΧΑΝΙΩΝ:ΤΤ ΒΟΑΚ'!I11)</f>
        <v>52</v>
      </c>
      <c r="J11" s="5">
        <f>SUM('[1] ΔΑ ΧΑΝΙΩΝ:ΤΤ ΒΟΑΚ'!J11)</f>
        <v>121</v>
      </c>
      <c r="K11" s="5">
        <f>SUM('[1] ΔΑ ΧΑΝΙΩΝ:ΤΤ ΒΟΑΚ'!K11)</f>
        <v>3</v>
      </c>
      <c r="L11" s="5">
        <f>SUM('[1] ΔΑ ΧΑΝΙΩΝ:ΤΤ ΒΟΑΚ'!L11)</f>
        <v>38</v>
      </c>
      <c r="M11" s="5">
        <f>SUM('[1] ΔΑ ΧΑΝΙΩΝ:ΤΤ ΒΟΑΚ'!M11)</f>
        <v>0</v>
      </c>
      <c r="N11" s="5">
        <f>SUM('[1] ΔΑ ΧΑΝΙΩΝ:ΤΤ ΒΟΑΚ'!N11)</f>
        <v>775</v>
      </c>
      <c r="O11" s="6">
        <f>SUM('[1] ΔΑ ΧΑΝΙΩΝ:ΤΤ ΒΟΑΚ'!O11)</f>
        <v>102</v>
      </c>
    </row>
    <row r="12" spans="1:15" ht="30" customHeight="1" x14ac:dyDescent="0.25">
      <c r="A12" s="7" t="s">
        <v>23</v>
      </c>
      <c r="B12" s="5">
        <f>SUM('[1] ΔΑ ΧΑΝΙΩΝ:ΤΤ ΒΟΑΚ'!B12)</f>
        <v>31</v>
      </c>
      <c r="C12" s="5">
        <f>SUM('[1] ΔΑ ΧΑΝΙΩΝ:ΤΤ ΒΟΑΚ'!C12)</f>
        <v>31</v>
      </c>
      <c r="D12" s="5">
        <f>SUM('[1] ΔΑ ΧΑΝΙΩΝ:ΤΤ ΒΟΑΚ'!D12)</f>
        <v>0</v>
      </c>
      <c r="E12" s="5">
        <f>SUM('[1] ΔΑ ΧΑΝΙΩΝ:ΤΤ ΒΟΑΚ'!E12)</f>
        <v>0</v>
      </c>
      <c r="F12" s="5">
        <f>SUM('[1] ΔΑ ΧΑΝΙΩΝ:ΤΤ ΒΟΑΚ'!F12)</f>
        <v>0</v>
      </c>
      <c r="G12" s="5">
        <f>SUM('[1] ΔΑ ΧΑΝΙΩΝ:ΤΤ ΒΟΑΚ'!G12)</f>
        <v>0</v>
      </c>
      <c r="H12" s="5">
        <f>SUM('[1] ΔΑ ΧΑΝΙΩΝ:ΤΤ ΒΟΑΚ'!H12)</f>
        <v>0</v>
      </c>
      <c r="I12" s="5">
        <f>SUM('[1] ΔΑ ΧΑΝΙΩΝ:ΤΤ ΒΟΑΚ'!I12)</f>
        <v>3</v>
      </c>
      <c r="J12" s="5">
        <f>SUM('[1] ΔΑ ΧΑΝΙΩΝ:ΤΤ ΒΟΑΚ'!J12)</f>
        <v>0</v>
      </c>
      <c r="K12" s="5">
        <f>SUM('[1] ΔΑ ΧΑΝΙΩΝ:ΤΤ ΒΟΑΚ'!K12)</f>
        <v>0</v>
      </c>
      <c r="L12" s="5">
        <f>SUM('[1] ΔΑ ΧΑΝΙΩΝ:ΤΤ ΒΟΑΚ'!L12)</f>
        <v>0</v>
      </c>
      <c r="M12" s="5">
        <f>SUM('[1] ΔΑ ΧΑΝΙΩΝ:ΤΤ ΒΟΑΚ'!M12)</f>
        <v>0</v>
      </c>
      <c r="N12" s="5">
        <f>SUM('[1] ΔΑ ΧΑΝΙΩΝ:ΤΤ ΒΟΑΚ'!N12)</f>
        <v>0</v>
      </c>
      <c r="O12" s="6">
        <f>SUM('[1] ΔΑ ΧΑΝΙΩΝ:ΤΤ ΒΟΑΚ'!O12)</f>
        <v>0</v>
      </c>
    </row>
    <row r="13" spans="1:15" ht="30" customHeight="1" x14ac:dyDescent="0.25">
      <c r="A13" s="7" t="s">
        <v>24</v>
      </c>
      <c r="B13" s="5">
        <f>SUM('[1] ΔΑ ΧΑΝΙΩΝ:ΤΤ ΒΟΑΚ'!B13)</f>
        <v>481</v>
      </c>
      <c r="C13" s="5">
        <f>SUM('[1] ΔΑ ΧΑΝΙΩΝ:ΤΤ ΒΟΑΚ'!C13)</f>
        <v>1170</v>
      </c>
      <c r="D13" s="5">
        <f>SUM('[1] ΔΑ ΧΑΝΙΩΝ:ΤΤ ΒΟΑΚ'!D13)</f>
        <v>500</v>
      </c>
      <c r="E13" s="5">
        <f>SUM('[1] ΔΑ ΧΑΝΙΩΝ:ΤΤ ΒΟΑΚ'!E13)</f>
        <v>25449</v>
      </c>
      <c r="F13" s="5">
        <f>SUM('[1] ΔΑ ΧΑΝΙΩΝ:ΤΤ ΒΟΑΚ'!F13)</f>
        <v>21775</v>
      </c>
      <c r="G13" s="5">
        <f>SUM('[1] ΔΑ ΧΑΝΙΩΝ:ΤΤ ΒΟΑΚ'!G13)</f>
        <v>5602</v>
      </c>
      <c r="H13" s="5">
        <f>SUM('[1] ΔΑ ΧΑΝΙΩΝ:ΤΤ ΒΟΑΚ'!H13)</f>
        <v>144</v>
      </c>
      <c r="I13" s="5">
        <f>SUM('[1] ΔΑ ΧΑΝΙΩΝ:ΤΤ ΒΟΑΚ'!I13)</f>
        <v>71</v>
      </c>
      <c r="J13" s="5">
        <f>SUM('[1] ΔΑ ΧΑΝΙΩΝ:ΤΤ ΒΟΑΚ'!J13)</f>
        <v>67</v>
      </c>
      <c r="K13" s="5">
        <f>SUM('[1] ΔΑ ΧΑΝΙΩΝ:ΤΤ ΒΟΑΚ'!K13)</f>
        <v>4</v>
      </c>
      <c r="L13" s="5">
        <f>SUM('[1] ΔΑ ΧΑΝΙΩΝ:ΤΤ ΒΟΑΚ'!L13)</f>
        <v>20</v>
      </c>
      <c r="M13" s="5">
        <f>SUM('[1] ΔΑ ΧΑΝΙΩΝ:ΤΤ ΒΟΑΚ'!M13)</f>
        <v>0</v>
      </c>
      <c r="N13" s="5">
        <f>SUM('[1] ΔΑ ΧΑΝΙΩΝ:ΤΤ ΒΟΑΚ'!N13)</f>
        <v>3990</v>
      </c>
      <c r="O13" s="6">
        <f>SUM('[1] ΔΑ ΧΑΝΙΩΝ:ΤΤ ΒΟΑΚ'!O13)</f>
        <v>1010</v>
      </c>
    </row>
    <row r="14" spans="1:15" ht="30" customHeight="1" x14ac:dyDescent="0.25">
      <c r="A14" s="8" t="s">
        <v>25</v>
      </c>
      <c r="B14" s="5">
        <f>SUM('[1] ΔΑ ΧΑΝΙΩΝ:ΤΤ ΒΟΑΚ'!B14)</f>
        <v>12</v>
      </c>
      <c r="C14" s="5">
        <f>SUM('[1] ΔΑ ΧΑΝΙΩΝ:ΤΤ ΒΟΑΚ'!C14)</f>
        <v>36</v>
      </c>
      <c r="D14" s="5">
        <f>SUM('[1] ΔΑ ΧΑΝΙΩΝ:ΤΤ ΒΟΑΚ'!D14)</f>
        <v>15</v>
      </c>
      <c r="E14" s="5">
        <f>SUM('[1] ΔΑ ΧΑΝΙΩΝ:ΤΤ ΒΟΑΚ'!E14)</f>
        <v>28</v>
      </c>
      <c r="F14" s="5">
        <f>SUM('[1] ΔΑ ΧΑΝΙΩΝ:ΤΤ ΒΟΑΚ'!F14)</f>
        <v>65</v>
      </c>
      <c r="G14" s="5">
        <f>SUM('[1] ΔΑ ΧΑΝΙΩΝ:ΤΤ ΒΟΑΚ'!G14)</f>
        <v>39</v>
      </c>
      <c r="H14" s="5">
        <f>SUM('[1] ΔΑ ΧΑΝΙΩΝ:ΤΤ ΒΟΑΚ'!H14)</f>
        <v>15</v>
      </c>
      <c r="I14" s="5">
        <f>SUM('[1] ΔΑ ΧΑΝΙΩΝ:ΤΤ ΒΟΑΚ'!I14)</f>
        <v>19</v>
      </c>
      <c r="J14" s="5">
        <f>SUM('[1] ΔΑ ΧΑΝΙΩΝ:ΤΤ ΒΟΑΚ'!J14)</f>
        <v>1</v>
      </c>
      <c r="K14" s="5">
        <f>SUM('[1] ΔΑ ΧΑΝΙΩΝ:ΤΤ ΒΟΑΚ'!K14)</f>
        <v>0</v>
      </c>
      <c r="L14" s="5">
        <f>SUM('[1] ΔΑ ΧΑΝΙΩΝ:ΤΤ ΒΟΑΚ'!L14)</f>
        <v>4</v>
      </c>
      <c r="M14" s="5">
        <f>SUM('[1] ΔΑ ΧΑΝΙΩΝ:ΤΤ ΒΟΑΚ'!M14)</f>
        <v>0</v>
      </c>
      <c r="N14" s="5">
        <f>SUM('[1] ΔΑ ΧΑΝΙΩΝ:ΤΤ ΒΟΑΚ'!N14)</f>
        <v>38</v>
      </c>
      <c r="O14" s="6">
        <f>SUM('[1] ΔΑ ΧΑΝΙΩΝ:ΤΤ ΒΟΑΚ'!O14)</f>
        <v>26</v>
      </c>
    </row>
    <row r="15" spans="1:15" ht="30" customHeight="1" x14ac:dyDescent="0.25">
      <c r="A15" s="7" t="s">
        <v>26</v>
      </c>
      <c r="B15" s="5">
        <f>SUM('[1] ΔΑ ΧΑΝΙΩΝ:ΤΤ ΒΟΑΚ'!B15)</f>
        <v>147</v>
      </c>
      <c r="C15" s="5">
        <f>SUM('[1] ΔΑ ΧΑΝΙΩΝ:ΤΤ ΒΟΑΚ'!C15)</f>
        <v>198</v>
      </c>
      <c r="D15" s="5">
        <f>SUM('[1] ΔΑ ΧΑΝΙΩΝ:ΤΤ ΒΟΑΚ'!D15)</f>
        <v>71</v>
      </c>
      <c r="E15" s="5">
        <f>SUM('[1] ΔΑ ΧΑΝΙΩΝ:ΤΤ ΒΟΑΚ'!E15)</f>
        <v>902</v>
      </c>
      <c r="F15" s="5">
        <f>SUM('[1] ΔΑ ΧΑΝΙΩΝ:ΤΤ ΒΟΑΚ'!F15)</f>
        <v>314</v>
      </c>
      <c r="G15" s="5">
        <f>SUM('[1] ΔΑ ΧΑΝΙΩΝ:ΤΤ ΒΟΑΚ'!G15)</f>
        <v>94</v>
      </c>
      <c r="H15" s="5">
        <f>SUM('[1] ΔΑ ΧΑΝΙΩΝ:ΤΤ ΒΟΑΚ'!H15)</f>
        <v>3</v>
      </c>
      <c r="I15" s="5">
        <f>SUM('[1] ΔΑ ΧΑΝΙΩΝ:ΤΤ ΒΟΑΚ'!I15)</f>
        <v>0</v>
      </c>
      <c r="J15" s="5">
        <f>SUM('[1] ΔΑ ΧΑΝΙΩΝ:ΤΤ ΒΟΑΚ'!J15)</f>
        <v>13</v>
      </c>
      <c r="K15" s="5">
        <f>SUM('[1] ΔΑ ΧΑΝΙΩΝ:ΤΤ ΒΟΑΚ'!K15)</f>
        <v>0</v>
      </c>
      <c r="L15" s="5">
        <f>SUM('[1] ΔΑ ΧΑΝΙΩΝ:ΤΤ ΒΟΑΚ'!L15)</f>
        <v>0</v>
      </c>
      <c r="M15" s="5">
        <f>SUM('[1] ΔΑ ΧΑΝΙΩΝ:ΤΤ ΒΟΑΚ'!M15)</f>
        <v>0</v>
      </c>
      <c r="N15" s="5">
        <f>SUM('[1] ΔΑ ΧΑΝΙΩΝ:ΤΤ ΒΟΑΚ'!N15)</f>
        <v>312</v>
      </c>
      <c r="O15" s="6">
        <f>SUM('[1] ΔΑ ΧΑΝΙΩΝ:ΤΤ ΒΟΑΚ'!O15)</f>
        <v>119</v>
      </c>
    </row>
    <row r="16" spans="1:15" ht="30" customHeight="1" x14ac:dyDescent="0.25">
      <c r="A16" s="55" t="s">
        <v>27</v>
      </c>
      <c r="B16" s="9">
        <f>SUM(B8:B15)</f>
        <v>5347</v>
      </c>
      <c r="C16" s="9">
        <f t="shared" ref="C16:O16" si="0">SUM(C8:C15)</f>
        <v>13893</v>
      </c>
      <c r="D16" s="9">
        <f t="shared" si="0"/>
        <v>7308</v>
      </c>
      <c r="E16" s="9">
        <f t="shared" si="0"/>
        <v>63584</v>
      </c>
      <c r="F16" s="9">
        <f t="shared" si="0"/>
        <v>54855</v>
      </c>
      <c r="G16" s="9">
        <f t="shared" si="0"/>
        <v>16543</v>
      </c>
      <c r="H16" s="9">
        <f t="shared" si="0"/>
        <v>801</v>
      </c>
      <c r="I16" s="9">
        <f t="shared" si="0"/>
        <v>483</v>
      </c>
      <c r="J16" s="9">
        <f t="shared" si="0"/>
        <v>614</v>
      </c>
      <c r="K16" s="5">
        <f>SUM('[1] ΔΑ ΧΑΝΙΩΝ:ΤΤ ΒΟΑΚ'!K16)</f>
        <v>84</v>
      </c>
      <c r="L16" s="9">
        <f t="shared" si="0"/>
        <v>173</v>
      </c>
      <c r="M16" s="9">
        <f t="shared" si="0"/>
        <v>0</v>
      </c>
      <c r="N16" s="9">
        <f t="shared" si="0"/>
        <v>16996</v>
      </c>
      <c r="O16" s="10">
        <f t="shared" si="0"/>
        <v>2342</v>
      </c>
    </row>
    <row r="17" spans="1:15" ht="30" customHeight="1" thickBot="1" x14ac:dyDescent="0.3">
      <c r="A17" s="56"/>
      <c r="B17" s="11"/>
      <c r="C17" s="11"/>
      <c r="D17" s="11"/>
      <c r="E17" s="11"/>
      <c r="F17" s="57">
        <f>F16+G16</f>
        <v>71398</v>
      </c>
      <c r="G17" s="58"/>
      <c r="H17" s="57">
        <f>H16+I16</f>
        <v>1284</v>
      </c>
      <c r="I17" s="58"/>
      <c r="J17" s="57">
        <f>J16+K16+L16+M16</f>
        <v>871</v>
      </c>
      <c r="K17" s="59"/>
      <c r="L17" s="59"/>
      <c r="M17" s="58"/>
      <c r="N17" s="11"/>
      <c r="O17" s="12"/>
    </row>
    <row r="18" spans="1:15" ht="30" customHeight="1" thickBot="1" x14ac:dyDescent="0.3">
      <c r="A18" s="13"/>
      <c r="B18" s="13"/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</row>
    <row r="19" spans="1:15" ht="30" customHeight="1" thickBot="1" x14ac:dyDescent="0.3">
      <c r="A19" s="14" t="s">
        <v>28</v>
      </c>
      <c r="B19" s="15" t="s">
        <v>29</v>
      </c>
      <c r="C19" s="13"/>
      <c r="D19" s="38" t="s">
        <v>30</v>
      </c>
      <c r="E19" s="39"/>
      <c r="F19" s="16">
        <f>SUM('[1] ΔΑ ΧΑΝΙΩΝ:ΤΤ ΒΟΑΚ'!F19)</f>
        <v>165</v>
      </c>
      <c r="G19" s="13"/>
      <c r="H19" s="40" t="s">
        <v>31</v>
      </c>
      <c r="I19" s="41"/>
      <c r="J19" s="16">
        <f>'[1] ΔΑ ΧΑΝΙΩΝ'!J19+'[1]ΔΑ ΡΕΘΥΜΝΗΣ'!J19+'[1]ΔΑ ΗΡΑΚΛΕΙΟΥ'!J19+'[1]ΔΑ ΛΑΣΙΘΙΟΥ'!J19+'[1]ΤΤ ΒΟΑΚ'!J19+[1]Τ.Α.Ο.Ε.!J19</f>
        <v>14359</v>
      </c>
      <c r="K19" s="13"/>
      <c r="L19" s="42" t="s">
        <v>32</v>
      </c>
      <c r="M19" s="43"/>
      <c r="N19" s="44"/>
      <c r="O19" s="17"/>
    </row>
    <row r="20" spans="1:15" ht="30" customHeight="1" thickBot="1" x14ac:dyDescent="0.3">
      <c r="A20" s="18" t="s">
        <v>33</v>
      </c>
      <c r="B20" s="10">
        <f>SUM('[1] ΔΑ ΧΑΝΙΩΝ:ΤΤ ΒΟΑΚ'!B20)</f>
        <v>34</v>
      </c>
      <c r="C20" s="13"/>
      <c r="D20" s="45" t="s">
        <v>34</v>
      </c>
      <c r="E20" s="46"/>
      <c r="F20" s="10">
        <f>SUM('[1] ΔΑ ΧΑΝΙΩΝ:ΤΤ ΒΟΑΚ'!F20)</f>
        <v>194</v>
      </c>
      <c r="G20" s="13"/>
      <c r="H20" s="47" t="s">
        <v>35</v>
      </c>
      <c r="I20" s="48"/>
      <c r="J20" s="16">
        <f>'[1] ΔΑ ΧΑΝΙΩΝ'!J20+'[1]ΔΑ ΡΕΘΥΜΝΗΣ'!J20+'[1]ΔΑ ΗΡΑΚΛΕΙΟΥ'!J20+'[1]ΔΑ ΛΑΣΙΘΙΟΥ'!J20+'[1]ΤΤ ΒΟΑΚ'!J20+[1]Τ.Α.Ο.Ε.!J20</f>
        <v>109</v>
      </c>
      <c r="K20" s="13"/>
      <c r="L20" s="19" t="s">
        <v>36</v>
      </c>
      <c r="M20" s="20" t="s">
        <v>37</v>
      </c>
      <c r="N20" s="21" t="s">
        <v>38</v>
      </c>
      <c r="O20" s="13"/>
    </row>
    <row r="21" spans="1:15" ht="30" customHeight="1" x14ac:dyDescent="0.25">
      <c r="A21" s="18" t="s">
        <v>39</v>
      </c>
      <c r="B21" s="10">
        <f>SUM('[1] ΔΑ ΧΑΝΙΩΝ:ΤΤ ΒΟΑΚ'!B21)</f>
        <v>4</v>
      </c>
      <c r="C21" s="13"/>
      <c r="D21" s="45" t="s">
        <v>40</v>
      </c>
      <c r="E21" s="46"/>
      <c r="F21" s="10">
        <f>SUM('[1] ΔΑ ΧΑΝΙΩΝ:ΤΤ ΒΟΑΚ'!F21)</f>
        <v>42</v>
      </c>
      <c r="G21" s="13"/>
      <c r="H21" s="49"/>
      <c r="I21" s="49"/>
      <c r="J21" s="22"/>
      <c r="K21" s="13"/>
      <c r="L21" s="19" t="s">
        <v>41</v>
      </c>
      <c r="M21" s="20">
        <f>SUM('[1] ΔΑ ΧΑΝΙΩΝ:ΤΤ ΒΟΑΚ'!M21)</f>
        <v>0</v>
      </c>
      <c r="N21" s="21">
        <f>SUM('[1] ΔΑ ΧΑΝΙΩΝ:ΤΤ ΒΟΑΚ'!N21)</f>
        <v>0</v>
      </c>
      <c r="O21" s="13"/>
    </row>
    <row r="22" spans="1:15" ht="30" customHeight="1" thickBot="1" x14ac:dyDescent="0.3">
      <c r="A22" s="18" t="s">
        <v>42</v>
      </c>
      <c r="B22" s="10">
        <f>SUM('[1] ΔΑ ΧΑΝΙΩΝ:ΤΤ ΒΟΑΚ'!B22)</f>
        <v>85</v>
      </c>
      <c r="C22" s="13"/>
      <c r="D22" s="32" t="s">
        <v>43</v>
      </c>
      <c r="E22" s="33"/>
      <c r="F22" s="12">
        <f>SUM('[1] ΔΑ ΧΑΝΙΩΝ:ΤΤ ΒΟΑΚ'!F22)</f>
        <v>0</v>
      </c>
      <c r="G22" s="13"/>
      <c r="H22" s="34"/>
      <c r="I22" s="34"/>
      <c r="J22" s="23"/>
      <c r="K22" s="13"/>
      <c r="L22" s="18" t="s">
        <v>44</v>
      </c>
      <c r="M22" s="20">
        <f>SUM('[1] ΔΑ ΧΑΝΙΩΝ:ΤΤ ΒΟΑΚ'!M22)</f>
        <v>0</v>
      </c>
      <c r="N22" s="21">
        <f>SUM('[1] ΔΑ ΧΑΝΙΩΝ:ΤΤ ΒΟΑΚ'!N22)</f>
        <v>0</v>
      </c>
      <c r="O22" s="13"/>
    </row>
    <row r="23" spans="1:15" ht="30" customHeight="1" x14ac:dyDescent="0.25">
      <c r="A23" s="18" t="s">
        <v>45</v>
      </c>
      <c r="B23" s="10">
        <f>SUM('[1] ΔΑ ΧΑΝΙΩΝ:ΤΤ ΒΟΑΚ'!B23)</f>
        <v>43</v>
      </c>
      <c r="C23" s="13"/>
      <c r="D23" s="13"/>
      <c r="E23" s="13"/>
      <c r="F23" s="13"/>
      <c r="G23" s="13"/>
      <c r="H23" s="34"/>
      <c r="I23" s="34"/>
      <c r="J23" s="23"/>
      <c r="K23" s="13"/>
      <c r="L23" s="18" t="s">
        <v>46</v>
      </c>
      <c r="M23" s="20">
        <f>SUM('[1] ΔΑ ΧΑΝΙΩΝ:ΤΤ ΒΟΑΚ'!M23)</f>
        <v>0</v>
      </c>
      <c r="N23" s="21">
        <f>SUM('[1] ΔΑ ΧΑΝΙΩΝ:ΤΤ ΒΟΑΚ'!N23)</f>
        <v>0</v>
      </c>
      <c r="O23" s="13"/>
    </row>
    <row r="24" spans="1:15" ht="30" customHeight="1" thickBot="1" x14ac:dyDescent="0.3">
      <c r="A24" s="18" t="s">
        <v>47</v>
      </c>
      <c r="B24" s="10">
        <f>SUM('[1] ΔΑ ΧΑΝΙΩΝ:ΤΤ ΒΟΑΚ'!B24)</f>
        <v>108</v>
      </c>
      <c r="C24" s="13"/>
      <c r="D24" s="13"/>
      <c r="E24" s="13"/>
      <c r="F24" s="13"/>
      <c r="G24" s="13"/>
      <c r="H24" s="13"/>
      <c r="I24" s="13"/>
      <c r="J24" s="13"/>
      <c r="K24" s="13"/>
      <c r="L24" s="24" t="s">
        <v>27</v>
      </c>
      <c r="M24" s="25">
        <f>SUM(M21:M23)</f>
        <v>0</v>
      </c>
      <c r="N24" s="25">
        <f>SUM(N21:N23)</f>
        <v>0</v>
      </c>
      <c r="O24" s="13"/>
    </row>
    <row r="25" spans="1:15" ht="30" customHeight="1" thickBot="1" x14ac:dyDescent="0.3">
      <c r="A25" s="18" t="s">
        <v>48</v>
      </c>
      <c r="B25" s="10">
        <f>SUM('[1] ΔΑ ΧΑΝΙΩΝ:ΤΤ ΒΟΑΚ'!B25)</f>
        <v>1</v>
      </c>
      <c r="C25" s="13"/>
      <c r="D25" s="13"/>
      <c r="E25" s="13"/>
      <c r="F25" s="13"/>
      <c r="G25" s="13"/>
      <c r="H25" s="13"/>
      <c r="I25" s="13"/>
      <c r="J25" s="13"/>
      <c r="K25" s="13"/>
      <c r="L25" s="26" t="s">
        <v>49</v>
      </c>
      <c r="M25" s="25">
        <f>'[1] ΔΑ ΧΑΝΙΩΝ'!M25+'[1]ΔΑ ΗΡΑΚΛΕΙΟΥ'!M25+'[1]ΔΑ ΛΑΣΙΘΙΟΥ'!M25</f>
        <v>0</v>
      </c>
      <c r="N25" s="25">
        <f>'[1] ΔΑ ΧΑΝΙΩΝ'!N25+'[1]ΔΑ ΗΡΑΚΛΕΙΟΥ'!N25+'[1]ΔΑ ΛΑΣΙΘΙΟΥ'!N25</f>
        <v>0</v>
      </c>
      <c r="O25" s="13"/>
    </row>
    <row r="26" spans="1:15" ht="30" customHeight="1" x14ac:dyDescent="0.25">
      <c r="A26" s="18" t="s">
        <v>50</v>
      </c>
      <c r="B26" s="10">
        <f>SUM('[1] ΔΑ ΧΑΝΙΩΝ:ΤΤ ΒΟΑΚ'!B26)</f>
        <v>15</v>
      </c>
      <c r="C26" s="13"/>
      <c r="D26" s="13"/>
      <c r="E26" s="13"/>
      <c r="F26" s="13"/>
      <c r="G26" s="13"/>
      <c r="H26" s="13"/>
      <c r="I26" s="13"/>
      <c r="J26" s="13"/>
      <c r="K26" s="13"/>
      <c r="L26" s="27"/>
      <c r="M26" s="28"/>
      <c r="N26" s="29"/>
      <c r="O26" s="13"/>
    </row>
    <row r="27" spans="1:15" ht="30" customHeight="1" x14ac:dyDescent="0.25">
      <c r="A27" s="18" t="s">
        <v>51</v>
      </c>
      <c r="B27" s="10">
        <f>SUM('[1] ΔΑ ΧΑΝΙΩΝ:ΤΤ ΒΟΑΚ'!B27)</f>
        <v>581</v>
      </c>
      <c r="C27" s="13"/>
      <c r="D27" s="13"/>
      <c r="E27" s="13"/>
      <c r="F27" s="13"/>
      <c r="G27" s="13"/>
      <c r="H27" s="13"/>
      <c r="I27" s="13"/>
      <c r="J27" s="13"/>
      <c r="K27" s="13"/>
      <c r="L27" s="27"/>
      <c r="M27" s="28"/>
      <c r="N27" s="29"/>
      <c r="O27" s="13"/>
    </row>
    <row r="28" spans="1:15" ht="30" customHeight="1" thickBot="1" x14ac:dyDescent="0.3">
      <c r="A28" s="24" t="s">
        <v>27</v>
      </c>
      <c r="B28" s="12">
        <f>SUM(B20:B27)</f>
        <v>871</v>
      </c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</row>
    <row r="29" spans="1:15" ht="30" customHeight="1" thickBot="1" x14ac:dyDescent="0.3">
      <c r="A29" s="13"/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</row>
    <row r="30" spans="1:15" ht="30" customHeight="1" thickBot="1" x14ac:dyDescent="0.3">
      <c r="A30" s="30" t="s">
        <v>52</v>
      </c>
      <c r="B30" s="35" t="s">
        <v>53</v>
      </c>
      <c r="C30" s="36"/>
      <c r="D30" s="36"/>
      <c r="E30" s="36"/>
      <c r="F30" s="36"/>
      <c r="G30" s="36"/>
      <c r="H30" s="36"/>
      <c r="I30" s="36"/>
      <c r="J30" s="36"/>
      <c r="K30" s="37"/>
      <c r="L30" s="31"/>
      <c r="M30" s="31"/>
      <c r="N30" s="31"/>
      <c r="O30" s="31"/>
    </row>
  </sheetData>
  <mergeCells count="29">
    <mergeCell ref="A1:D1"/>
    <mergeCell ref="A4:O4"/>
    <mergeCell ref="A5:A7"/>
    <mergeCell ref="B5:D5"/>
    <mergeCell ref="E5:O5"/>
    <mergeCell ref="B6:B7"/>
    <mergeCell ref="C6:C7"/>
    <mergeCell ref="D6:D7"/>
    <mergeCell ref="E6:E7"/>
    <mergeCell ref="F6:G6"/>
    <mergeCell ref="H6:I6"/>
    <mergeCell ref="J6:M6"/>
    <mergeCell ref="N6:N7"/>
    <mergeCell ref="O6:O7"/>
    <mergeCell ref="A16:A17"/>
    <mergeCell ref="F17:G17"/>
    <mergeCell ref="H17:I17"/>
    <mergeCell ref="J17:M17"/>
    <mergeCell ref="L19:N19"/>
    <mergeCell ref="D20:E20"/>
    <mergeCell ref="H20:I20"/>
    <mergeCell ref="D21:E21"/>
    <mergeCell ref="H21:I21"/>
    <mergeCell ref="D22:E22"/>
    <mergeCell ref="H22:I22"/>
    <mergeCell ref="H23:I23"/>
    <mergeCell ref="B30:K30"/>
    <mergeCell ref="D19:E19"/>
    <mergeCell ref="H19:I19"/>
  </mergeCells>
  <pageMargins left="0.7" right="0.7" top="0.75" bottom="0.75" header="0.3" footer="0.3"/>
  <pageSetup paperSize="9" fitToWidth="0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</vt:i4>
      </vt:variant>
    </vt:vector>
  </HeadingPairs>
  <TitlesOfParts>
    <vt:vector size="1" baseType="lpstr">
      <vt:lpstr>Φύλλο1</vt:lpstr>
    </vt:vector>
  </TitlesOfParts>
  <Company>Hellenic Police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PC141721</dc:creator>
  <cp:lastModifiedBy>PC141721</cp:lastModifiedBy>
  <dcterms:created xsi:type="dcterms:W3CDTF">2024-08-08T11:11:31Z</dcterms:created>
  <dcterms:modified xsi:type="dcterms:W3CDTF">2024-08-08T11:40:40Z</dcterms:modified>
</cp:coreProperties>
</file>