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27" i="1"/>
  <c r="B26"/>
  <c r="N25"/>
  <c r="M25"/>
  <c r="B25"/>
  <c r="B24"/>
  <c r="N23"/>
  <c r="M23"/>
  <c r="B23"/>
  <c r="N22"/>
  <c r="M22"/>
  <c r="F22"/>
  <c r="B22"/>
  <c r="N21"/>
  <c r="N24" s="1"/>
  <c r="M21"/>
  <c r="M24" s="1"/>
  <c r="F21"/>
  <c r="B21"/>
  <c r="J20"/>
  <c r="F20"/>
  <c r="B20"/>
  <c r="B28" s="1"/>
  <c r="J19"/>
  <c r="F19"/>
  <c r="K16"/>
  <c r="O15"/>
  <c r="N15"/>
  <c r="M15"/>
  <c r="L15"/>
  <c r="K15"/>
  <c r="J15"/>
  <c r="I15"/>
  <c r="H15"/>
  <c r="G15"/>
  <c r="F15"/>
  <c r="E15"/>
  <c r="D15"/>
  <c r="C15"/>
  <c r="B15"/>
  <c r="O14"/>
  <c r="N14"/>
  <c r="M14"/>
  <c r="L14"/>
  <c r="K14"/>
  <c r="J14"/>
  <c r="I14"/>
  <c r="H14"/>
  <c r="G14"/>
  <c r="F14"/>
  <c r="E14"/>
  <c r="D14"/>
  <c r="C14"/>
  <c r="B14"/>
  <c r="O13"/>
  <c r="N13"/>
  <c r="M13"/>
  <c r="L13"/>
  <c r="K13"/>
  <c r="J13"/>
  <c r="I13"/>
  <c r="H13"/>
  <c r="G13"/>
  <c r="F13"/>
  <c r="E13"/>
  <c r="D13"/>
  <c r="C13"/>
  <c r="B13"/>
  <c r="O12"/>
  <c r="N12"/>
  <c r="M12"/>
  <c r="L12"/>
  <c r="K12"/>
  <c r="J12"/>
  <c r="I12"/>
  <c r="H12"/>
  <c r="G12"/>
  <c r="F12"/>
  <c r="E12"/>
  <c r="D12"/>
  <c r="C12"/>
  <c r="B12"/>
  <c r="O11"/>
  <c r="N11"/>
  <c r="M11"/>
  <c r="L11"/>
  <c r="K11"/>
  <c r="J11"/>
  <c r="I11"/>
  <c r="H11"/>
  <c r="G11"/>
  <c r="F11"/>
  <c r="E11"/>
  <c r="D11"/>
  <c r="C11"/>
  <c r="B11"/>
  <c r="O10"/>
  <c r="N10"/>
  <c r="M10"/>
  <c r="L10"/>
  <c r="K10"/>
  <c r="J10"/>
  <c r="I10"/>
  <c r="H10"/>
  <c r="G10"/>
  <c r="F10"/>
  <c r="E10"/>
  <c r="D10"/>
  <c r="C10"/>
  <c r="B10"/>
  <c r="O9"/>
  <c r="N9"/>
  <c r="M9"/>
  <c r="L9"/>
  <c r="K9"/>
  <c r="J9"/>
  <c r="I9"/>
  <c r="H9"/>
  <c r="G9"/>
  <c r="F9"/>
  <c r="E9"/>
  <c r="D9"/>
  <c r="C9"/>
  <c r="B9"/>
  <c r="O8"/>
  <c r="O16" s="1"/>
  <c r="N8"/>
  <c r="N16" s="1"/>
  <c r="M8"/>
  <c r="M16" s="1"/>
  <c r="L8"/>
  <c r="L16" s="1"/>
  <c r="K8"/>
  <c r="J8"/>
  <c r="J16" s="1"/>
  <c r="J17" s="1"/>
  <c r="I8"/>
  <c r="I16" s="1"/>
  <c r="H8"/>
  <c r="H16" s="1"/>
  <c r="H17" s="1"/>
  <c r="G8"/>
  <c r="G16" s="1"/>
  <c r="F8"/>
  <c r="F16" s="1"/>
  <c r="F17" s="1"/>
  <c r="E8"/>
  <c r="E16" s="1"/>
  <c r="D8"/>
  <c r="D16" s="1"/>
  <c r="C8"/>
  <c r="C16" s="1"/>
  <c r="B8"/>
  <c r="B16" s="1"/>
  <c r="A4"/>
</calcChain>
</file>

<file path=xl/sharedStrings.xml><?xml version="1.0" encoding="utf-8"?>
<sst xmlns="http://schemas.openxmlformats.org/spreadsheetml/2006/main" count="58" uniqueCount="54">
  <si>
    <t>ΓΕΝΙΚΗ ΠΕΡΙΦΕΡΕΙΑΚΗ ΑΣΤΥΝΟΜΙΚΗ ΔΙΕΥΘΥΝΣΗ ΚΡΗΤΗΣ</t>
  </si>
  <si>
    <t>ΔΡΑΣΕΙΣ</t>
  </si>
  <si>
    <t>Α. ΓΕΝΙΚΑ ΣΤΟΙΧΕΙΑ</t>
  </si>
  <si>
    <t>Β. ΔΡΑΣΤΗΡΙΟΤΗΤΑ</t>
  </si>
  <si>
    <t>ΑΡΙΘΜΟΣ ΠΡΑΓΜΑΤΟΠΟΙΗΘΕΝΤΩΝ</t>
  </si>
  <si>
    <t xml:space="preserve">ΑΡΙΘΜΟΣ ΔΙΑΤΙΘΕΜΕΝΩΝ ΑΣΤΥΝΟΜΙΚΩΝ </t>
  </si>
  <si>
    <t>ΑΡΙΘΜΟΣ ΔΙΑΤΙΘΕΜΕΝΩΝ ΜΕΣΩΝ</t>
  </si>
  <si>
    <t>ΑΡΙΘΜΟΣ ΕΛΕΓΧΘΕΝΤΩΝ ΟΧΗΜΑΤΩΝ</t>
  </si>
  <si>
    <t>ΑΡΙΘΜΟΣ ΕΛΕΓΧΘΕΝΤΩΝ ΑΤΟΜΩΝ</t>
  </si>
  <si>
    <t>ΑΡΙΘΜΟΣ ΠΡΟΣΑΧΘΕΝΤΩΝ ΑΤΟΜΩΝ</t>
  </si>
  <si>
    <t>ΑΡΙΘΜΟΣ ΣΥΛΛΗΦΘΕΝΤΩΝ ΑΤΟΜΩΝ</t>
  </si>
  <si>
    <t>ΑΡΙΘΜΟΣ ΒΕΒΑΙΩΘΕΙΣΩΝ ΠΑΡΑΒΑΣΕΩΝ</t>
  </si>
  <si>
    <t>ΑΡΙΘΜΟΣ ΕΛΕΓΧΩΝ ΚΑΤΑΣΤ/ΤΩΝ</t>
  </si>
  <si>
    <t xml:space="preserve">ΗΜΕΔΑΠΟΙ </t>
  </si>
  <si>
    <t>ΑΛΛΟΔΑΠΟΙ</t>
  </si>
  <si>
    <t>ΗΜΕΔΑΠΟΙ</t>
  </si>
  <si>
    <t>ΑΛΛΟΔΑΠΟΙ ΓΙΑ ΔΙΟΙΚ. ΑΠΕΛΑΣΗ</t>
  </si>
  <si>
    <t>ΑΛΛΟΔΑΠΟΙ ΓΙΑ ΛΟΙΠΑ ΑΔΙΚΗΜΑΤΑ</t>
  </si>
  <si>
    <t>ΠΕΖΕΣ ΠΕΡΙΠΟΛΙΕΣ</t>
  </si>
  <si>
    <t>ΕΠΟΧΟΥΜΕΝΕΣ ΠΕΡΙΠΟΛΙΕΣ</t>
  </si>
  <si>
    <t>ΕΠΟΧΟΥΜΕΝΕΣ ΠΕΡΙΠΟΛΙΕΣ ΜΕ ΔΙΚΥΚΛΑ</t>
  </si>
  <si>
    <t>ΕΞΟΡΜΗΣΕΙΣ</t>
  </si>
  <si>
    <t xml:space="preserve">ΣΥΝΕΡΓΕΙΑ ΠΑΡΟΧΗΣ ΣΥΝΔΡΟΜΗΣ </t>
  </si>
  <si>
    <t>ΣΥΝΕΡΓΕΙΑ ΕΛΕΓΧΩΝ</t>
  </si>
  <si>
    <t>ΔΡΑΣΗ ΠΑΡΑΕΜΠΟΡΙΟΥ</t>
  </si>
  <si>
    <t>ΛΟΙΠΕΣ ΔΡΑΣΕΙΣ</t>
  </si>
  <si>
    <t>ΣΥΝΟΛΟ</t>
  </si>
  <si>
    <t>ΑΝΑΛΥΣΗ ΣΥΛΛΗΦΘΕΝΤΩΝ</t>
  </si>
  <si>
    <t>ΑΡΙΘΜΟΣ</t>
  </si>
  <si>
    <t>ΑΡΙΘΜΟΣ ΚΑΤΑΓΓΕΛΙΩΝ ΔΙΑΤΑΡΑΞΗΣ</t>
  </si>
  <si>
    <t>ΠΑΡΑΒΑΣΕΙΣ Κ.Ο.Κ.    (ΓΕΝΙΚΑ)</t>
  </si>
  <si>
    <t xml:space="preserve">EΛΕΓΧΟΣ ΕΦΑΡΜΟΓΗΣ ΜΕΤΡΩΝ COVID19 </t>
  </si>
  <si>
    <t>Κλοπές - Διαρρήξεις</t>
  </si>
  <si>
    <t>ΑΡΙΘΜΟΣ ΕΛΕΓΧΩΝ ΓΙΑ ΔΙΑΤΑΡΑΞΗ</t>
  </si>
  <si>
    <t>ΠΑΡΑΒΑΣΕΙΣ Κ.Ο.Κ.   (ΡΑΜΠΕΣ Α.Μ.Ε.Α)</t>
  </si>
  <si>
    <t>ΣΗΜΕΙΑ</t>
  </si>
  <si>
    <t xml:space="preserve">ΕΛΕΓΧΟΙ </t>
  </si>
  <si>
    <t>ΠΑΡΑΒΑΣΕΙΣ</t>
  </si>
  <si>
    <t>Ληστεία</t>
  </si>
  <si>
    <t>ΑΡΙΘΜΟΣ ΒΕΒΑΙΩΘΕΙΣΩΝ ΠΑΡΑΒΑΣΕΩΝ ΓΙΑ ΔΙΑΤΑΡΑΞΗ  (ΣΤΙΣ  ΛΟΙΠΕΣ ΠΕΡΙΠΤΩΣΕΙΣ ΟΥΔΕΝ ΔΙΑΠΙΣΤΩΘΗ)</t>
  </si>
  <si>
    <t>ΚΑΤΑΣΤΗΜΑΤΑ</t>
  </si>
  <si>
    <t xml:space="preserve"> Περί Αλλοδαπών</t>
  </si>
  <si>
    <t>ΑΡΙΘΜΟΣ ΣΦΡΑΓΙΣΕΩΝ ΚΑΤΑΣΤΗΜΑΤΩΝ</t>
  </si>
  <si>
    <t>ΜΜΜ</t>
  </si>
  <si>
    <t>Περί Όπλων</t>
  </si>
  <si>
    <t>ΛΟΙΠΑ ΣΗΜΕΙΑ</t>
  </si>
  <si>
    <t>Περί Ναρκωτικών</t>
  </si>
  <si>
    <t>Περί Εθνικού Τελ. Κώδικα</t>
  </si>
  <si>
    <t>ΑΕΡΟΛΙΜΕΝΕΣ</t>
  </si>
  <si>
    <t>Διωκόμενοι - Καταδ. Αποφ.</t>
  </si>
  <si>
    <t xml:space="preserve">Λοιπές παραβάσεις </t>
  </si>
  <si>
    <t>ΣΗΜΕΙΩΣΗ:</t>
  </si>
  <si>
    <t>Η ΔΙΑΦΟΡΑ ΣΤΟΝ ΑΡΙΘΜΟ ΚΑΤΑΓΓΕΛΙΩΝ ΚΑΙ ΕΛΕΓΧΩΝ ΓΙΑ ΔΙΑΤΑΡΑΞΗ ΣΥΝΙΣΤΑΤΑΙ ΣΤΟ OΤΙ ΓΙΑ ΤΗΝ ΙΔΙΑ ΔΙΑΤΑΡΑΞΗ EΠΙΚΟΙΝΩΝΟΥΝ  ΠΟΛΛΟΙ ΚΑΤΑΓΓΕΛΛΟΝΤΕΣ</t>
  </si>
  <si>
    <t>ΣΥΛΛΗΨΕΙΣ ΑΤΟΜΩΝ ΣΤΑ Μ.Μ.Μ. (ΠΟΡΤΟΦΟΛΑΔΕΣ)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</si>
</sst>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8"/>
      <color indexed="8"/>
      <name val="Cambria"/>
      <family val="1"/>
      <charset val="161"/>
    </font>
    <font>
      <sz val="8"/>
      <color indexed="8"/>
      <name val="Cambria"/>
      <family val="1"/>
      <charset val="161"/>
    </font>
    <font>
      <sz val="8"/>
      <name val="Cambria"/>
      <family val="1"/>
      <charset val="161"/>
    </font>
    <font>
      <i/>
      <u/>
      <sz val="8"/>
      <color indexed="10"/>
      <name val="Cambria"/>
      <family val="1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0" xfId="0" applyAlignme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6;&#929;&#913;&#931;&#932;&#919;&#929;&#921;&#927;&#932;&#919;&#932;&#913;%20&#928;&#921;&#925;&#913;&#922;&#913;&#931;%20&#916;&#921;&#917;&#933;&#920;&#933;&#925;&#931;&#917;&#937;&#92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ΔΑ ΧΑΝΙΩΝ"/>
      <sheetName val="ΔΑ ΡΕΘΥΜΝΗΣ"/>
      <sheetName val="ΔΑ ΗΡΑΚΛΕΙΟΥ"/>
      <sheetName val="ΔΑ ΛΑΣΙΘΙΟΥ"/>
      <sheetName val="ΤΤ ΒΟΑΚ"/>
      <sheetName val="Τ.Α.Ο.Ε."/>
      <sheetName val="ΣΥΝΟΛΟ"/>
    </sheetNames>
    <sheetDataSet>
      <sheetData sheetId="0">
        <row r="4">
          <cell r="A4" t="str">
            <v>ΣΥΝΟΛΙΚΗ ΔΡΑΣΤΗΡΙΟΤΗΤΑ  ΜΑΡΤΙΟΥ</v>
          </cell>
        </row>
        <row r="8">
          <cell r="B8">
            <v>28</v>
          </cell>
          <cell r="C8">
            <v>56</v>
          </cell>
          <cell r="D8">
            <v>0</v>
          </cell>
          <cell r="E8">
            <v>154</v>
          </cell>
          <cell r="F8">
            <v>259</v>
          </cell>
          <cell r="G8">
            <v>171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22</v>
          </cell>
          <cell r="O8">
            <v>67</v>
          </cell>
        </row>
        <row r="9">
          <cell r="B9">
            <v>772</v>
          </cell>
          <cell r="C9">
            <v>1674</v>
          </cell>
          <cell r="D9">
            <v>772</v>
          </cell>
          <cell r="E9">
            <v>2877</v>
          </cell>
          <cell r="F9">
            <v>2101</v>
          </cell>
          <cell r="G9">
            <v>1149</v>
          </cell>
          <cell r="H9">
            <v>61</v>
          </cell>
          <cell r="I9">
            <v>40</v>
          </cell>
          <cell r="J9">
            <v>55</v>
          </cell>
          <cell r="K9">
            <v>4</v>
          </cell>
          <cell r="L9">
            <v>11</v>
          </cell>
          <cell r="M9">
            <v>0</v>
          </cell>
          <cell r="N9">
            <v>481</v>
          </cell>
          <cell r="O9">
            <v>319</v>
          </cell>
        </row>
        <row r="10">
          <cell r="B10">
            <v>178</v>
          </cell>
          <cell r="C10">
            <v>358</v>
          </cell>
          <cell r="D10">
            <v>358</v>
          </cell>
          <cell r="E10">
            <v>1130</v>
          </cell>
          <cell r="F10">
            <v>1309</v>
          </cell>
          <cell r="G10">
            <v>403</v>
          </cell>
          <cell r="H10">
            <v>17</v>
          </cell>
          <cell r="I10">
            <v>14</v>
          </cell>
          <cell r="J10">
            <v>0</v>
          </cell>
          <cell r="K10">
            <v>4</v>
          </cell>
          <cell r="L10">
            <v>1</v>
          </cell>
          <cell r="M10">
            <v>0</v>
          </cell>
          <cell r="N10">
            <v>167</v>
          </cell>
          <cell r="O10">
            <v>123</v>
          </cell>
        </row>
        <row r="11">
          <cell r="B11">
            <v>2</v>
          </cell>
          <cell r="C11">
            <v>22</v>
          </cell>
          <cell r="D11">
            <v>10</v>
          </cell>
          <cell r="E11">
            <v>136</v>
          </cell>
          <cell r="F11">
            <v>144</v>
          </cell>
          <cell r="G11">
            <v>31</v>
          </cell>
          <cell r="H11">
            <v>19</v>
          </cell>
          <cell r="I11">
            <v>15</v>
          </cell>
          <cell r="J11">
            <v>13</v>
          </cell>
          <cell r="K11">
            <v>9</v>
          </cell>
          <cell r="L11">
            <v>8</v>
          </cell>
          <cell r="M11">
            <v>0</v>
          </cell>
          <cell r="N11">
            <v>89</v>
          </cell>
          <cell r="O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237</v>
          </cell>
          <cell r="C13">
            <v>490</v>
          </cell>
          <cell r="D13">
            <v>237</v>
          </cell>
          <cell r="E13">
            <v>3251</v>
          </cell>
          <cell r="F13">
            <v>3264</v>
          </cell>
          <cell r="G13">
            <v>1270</v>
          </cell>
          <cell r="H13">
            <v>24</v>
          </cell>
          <cell r="I13">
            <v>14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748</v>
          </cell>
          <cell r="O13">
            <v>687</v>
          </cell>
        </row>
        <row r="14">
          <cell r="B14">
            <v>4</v>
          </cell>
          <cell r="C14">
            <v>18</v>
          </cell>
          <cell r="D14">
            <v>7</v>
          </cell>
          <cell r="E14">
            <v>65</v>
          </cell>
          <cell r="F14">
            <v>42</v>
          </cell>
          <cell r="G14">
            <v>34</v>
          </cell>
          <cell r="H14">
            <v>7</v>
          </cell>
          <cell r="I14">
            <v>10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</v>
          </cell>
          <cell r="O14">
            <v>16</v>
          </cell>
        </row>
        <row r="15">
          <cell r="B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K16">
            <v>17</v>
          </cell>
        </row>
        <row r="19">
          <cell r="F19">
            <v>10</v>
          </cell>
          <cell r="J19">
            <v>1423</v>
          </cell>
        </row>
        <row r="20">
          <cell r="B20">
            <v>9</v>
          </cell>
          <cell r="F20">
            <v>10</v>
          </cell>
          <cell r="J20">
            <v>14</v>
          </cell>
        </row>
        <row r="21">
          <cell r="B21">
            <v>3</v>
          </cell>
          <cell r="F21">
            <v>1</v>
          </cell>
          <cell r="M21">
            <v>411</v>
          </cell>
          <cell r="N21">
            <v>0</v>
          </cell>
        </row>
        <row r="22">
          <cell r="B22">
            <v>17</v>
          </cell>
          <cell r="F22">
            <v>0</v>
          </cell>
          <cell r="M22">
            <v>62</v>
          </cell>
          <cell r="N22">
            <v>0</v>
          </cell>
        </row>
        <row r="23">
          <cell r="B23">
            <v>7</v>
          </cell>
          <cell r="M23">
            <v>34</v>
          </cell>
          <cell r="N23">
            <v>0</v>
          </cell>
        </row>
        <row r="24">
          <cell r="B24">
            <v>12</v>
          </cell>
        </row>
        <row r="25">
          <cell r="B25">
            <v>0</v>
          </cell>
          <cell r="M25">
            <v>68</v>
          </cell>
        </row>
        <row r="26">
          <cell r="B26">
            <v>6</v>
          </cell>
        </row>
        <row r="27">
          <cell r="B27">
            <v>51</v>
          </cell>
        </row>
      </sheetData>
      <sheetData sheetId="1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886</v>
          </cell>
          <cell r="C9">
            <v>2215</v>
          </cell>
          <cell r="D9">
            <v>886</v>
          </cell>
          <cell r="E9">
            <v>2566</v>
          </cell>
          <cell r="F9">
            <v>5107</v>
          </cell>
          <cell r="G9">
            <v>442</v>
          </cell>
          <cell r="H9">
            <v>122</v>
          </cell>
          <cell r="I9">
            <v>31</v>
          </cell>
          <cell r="J9">
            <v>71</v>
          </cell>
          <cell r="K9">
            <v>6</v>
          </cell>
          <cell r="L9">
            <v>10</v>
          </cell>
          <cell r="M9">
            <v>0</v>
          </cell>
          <cell r="N9">
            <v>580</v>
          </cell>
          <cell r="O9">
            <v>349</v>
          </cell>
        </row>
        <row r="10">
          <cell r="B10">
            <v>345</v>
          </cell>
          <cell r="C10">
            <v>383</v>
          </cell>
          <cell r="D10">
            <v>343</v>
          </cell>
          <cell r="E10">
            <v>1473</v>
          </cell>
          <cell r="F10">
            <v>1548</v>
          </cell>
          <cell r="G10">
            <v>344</v>
          </cell>
          <cell r="H10">
            <v>8</v>
          </cell>
          <cell r="I10">
            <v>0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479</v>
          </cell>
          <cell r="O10">
            <v>0</v>
          </cell>
        </row>
        <row r="11">
          <cell r="B11">
            <v>2</v>
          </cell>
          <cell r="C11">
            <v>63</v>
          </cell>
          <cell r="D11">
            <v>31</v>
          </cell>
          <cell r="E11">
            <v>285</v>
          </cell>
          <cell r="F11">
            <v>316</v>
          </cell>
          <cell r="G11">
            <v>88</v>
          </cell>
          <cell r="H11">
            <v>12</v>
          </cell>
          <cell r="I11">
            <v>3</v>
          </cell>
          <cell r="J11">
            <v>10</v>
          </cell>
          <cell r="K11">
            <v>0</v>
          </cell>
          <cell r="L11">
            <v>0</v>
          </cell>
          <cell r="M11">
            <v>0</v>
          </cell>
          <cell r="N11">
            <v>92</v>
          </cell>
          <cell r="O11">
            <v>36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30</v>
          </cell>
          <cell r="C15">
            <v>60</v>
          </cell>
          <cell r="D15">
            <v>30</v>
          </cell>
          <cell r="E15">
            <v>89</v>
          </cell>
          <cell r="F15">
            <v>174</v>
          </cell>
          <cell r="G15">
            <v>0</v>
          </cell>
          <cell r="H15">
            <v>3</v>
          </cell>
          <cell r="I15">
            <v>0</v>
          </cell>
          <cell r="J15">
            <v>3</v>
          </cell>
          <cell r="K15">
            <v>0</v>
          </cell>
          <cell r="L15">
            <v>0</v>
          </cell>
          <cell r="M15">
            <v>0</v>
          </cell>
          <cell r="N15">
            <v>2</v>
          </cell>
          <cell r="O15">
            <v>0</v>
          </cell>
        </row>
        <row r="16">
          <cell r="K16">
            <v>6</v>
          </cell>
        </row>
        <row r="19">
          <cell r="F19">
            <v>24</v>
          </cell>
          <cell r="J19">
            <v>968</v>
          </cell>
        </row>
        <row r="20">
          <cell r="B20">
            <v>1</v>
          </cell>
          <cell r="F20">
            <v>24</v>
          </cell>
          <cell r="J20">
            <v>14</v>
          </cell>
        </row>
        <row r="21">
          <cell r="B21">
            <v>1</v>
          </cell>
          <cell r="F21">
            <v>4</v>
          </cell>
          <cell r="M21">
            <v>385</v>
          </cell>
          <cell r="N21">
            <v>0</v>
          </cell>
        </row>
        <row r="22">
          <cell r="B22">
            <v>6</v>
          </cell>
          <cell r="F22">
            <v>0</v>
          </cell>
          <cell r="M22">
            <v>6</v>
          </cell>
          <cell r="N22">
            <v>0</v>
          </cell>
        </row>
        <row r="23">
          <cell r="B23">
            <v>19</v>
          </cell>
          <cell r="M23">
            <v>67</v>
          </cell>
          <cell r="N23">
            <v>0</v>
          </cell>
        </row>
        <row r="24">
          <cell r="B24">
            <v>19</v>
          </cell>
        </row>
        <row r="25">
          <cell r="B25">
            <v>0</v>
          </cell>
        </row>
        <row r="26">
          <cell r="B26">
            <v>1</v>
          </cell>
        </row>
        <row r="27">
          <cell r="B27">
            <v>54</v>
          </cell>
        </row>
      </sheetData>
      <sheetData sheetId="2">
        <row r="8">
          <cell r="B8">
            <v>168</v>
          </cell>
          <cell r="C8">
            <v>118</v>
          </cell>
          <cell r="D8">
            <v>4</v>
          </cell>
          <cell r="E8">
            <v>2881</v>
          </cell>
          <cell r="F8">
            <v>239</v>
          </cell>
          <cell r="G8">
            <v>129</v>
          </cell>
          <cell r="H8">
            <v>12</v>
          </cell>
          <cell r="I8">
            <v>92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978</v>
          </cell>
          <cell r="O8">
            <v>0</v>
          </cell>
        </row>
        <row r="9">
          <cell r="B9">
            <v>988</v>
          </cell>
          <cell r="C9">
            <v>4466</v>
          </cell>
          <cell r="D9">
            <v>2192</v>
          </cell>
          <cell r="E9">
            <v>14723</v>
          </cell>
          <cell r="F9">
            <v>12929</v>
          </cell>
          <cell r="G9">
            <v>4348</v>
          </cell>
          <cell r="H9">
            <v>452</v>
          </cell>
          <cell r="I9">
            <v>174</v>
          </cell>
          <cell r="J9">
            <v>72</v>
          </cell>
          <cell r="K9">
            <v>11</v>
          </cell>
          <cell r="L9">
            <v>11</v>
          </cell>
          <cell r="M9">
            <v>0</v>
          </cell>
          <cell r="N9">
            <v>1287</v>
          </cell>
          <cell r="O9">
            <v>56</v>
          </cell>
        </row>
        <row r="10">
          <cell r="B10">
            <v>1373</v>
          </cell>
          <cell r="C10">
            <v>3325</v>
          </cell>
          <cell r="D10">
            <v>2264</v>
          </cell>
          <cell r="E10">
            <v>6916</v>
          </cell>
          <cell r="F10">
            <v>7180</v>
          </cell>
          <cell r="G10">
            <v>983</v>
          </cell>
          <cell r="H10">
            <v>38</v>
          </cell>
          <cell r="I10">
            <v>17</v>
          </cell>
          <cell r="J10">
            <v>39</v>
          </cell>
          <cell r="K10">
            <v>6</v>
          </cell>
          <cell r="L10">
            <v>5</v>
          </cell>
          <cell r="M10">
            <v>0</v>
          </cell>
          <cell r="N10">
            <v>1023</v>
          </cell>
          <cell r="O10">
            <v>19</v>
          </cell>
        </row>
        <row r="11">
          <cell r="B11">
            <v>27</v>
          </cell>
          <cell r="C11">
            <v>295</v>
          </cell>
          <cell r="D11">
            <v>112</v>
          </cell>
          <cell r="E11">
            <v>1808</v>
          </cell>
          <cell r="F11">
            <v>2436</v>
          </cell>
          <cell r="G11">
            <v>287</v>
          </cell>
          <cell r="H11">
            <v>71</v>
          </cell>
          <cell r="I11">
            <v>32</v>
          </cell>
          <cell r="J11">
            <v>34</v>
          </cell>
          <cell r="K11">
            <v>5</v>
          </cell>
          <cell r="L11">
            <v>9</v>
          </cell>
          <cell r="M11">
            <v>0</v>
          </cell>
          <cell r="N11">
            <v>896</v>
          </cell>
          <cell r="O11">
            <v>88</v>
          </cell>
        </row>
        <row r="12">
          <cell r="B12">
            <v>6</v>
          </cell>
          <cell r="C12">
            <v>17</v>
          </cell>
          <cell r="D12">
            <v>6</v>
          </cell>
          <cell r="E12">
            <v>107</v>
          </cell>
          <cell r="F12">
            <v>87</v>
          </cell>
          <cell r="G12">
            <v>20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25</v>
          </cell>
          <cell r="O12">
            <v>0</v>
          </cell>
        </row>
        <row r="13">
          <cell r="B13">
            <v>397</v>
          </cell>
          <cell r="C13">
            <v>1045</v>
          </cell>
          <cell r="D13">
            <v>427</v>
          </cell>
          <cell r="E13">
            <v>34242</v>
          </cell>
          <cell r="F13">
            <v>29412</v>
          </cell>
          <cell r="G13">
            <v>4860</v>
          </cell>
          <cell r="H13">
            <v>117</v>
          </cell>
          <cell r="I13">
            <v>45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3098</v>
          </cell>
          <cell r="O13">
            <v>47</v>
          </cell>
        </row>
        <row r="14">
          <cell r="B14">
            <v>4</v>
          </cell>
          <cell r="C14">
            <v>16</v>
          </cell>
          <cell r="D14">
            <v>4</v>
          </cell>
          <cell r="E14">
            <v>5</v>
          </cell>
          <cell r="F14">
            <v>6</v>
          </cell>
          <cell r="G14">
            <v>7</v>
          </cell>
          <cell r="H14">
            <v>0</v>
          </cell>
          <cell r="I14">
            <v>2</v>
          </cell>
          <cell r="J14">
            <v>15</v>
          </cell>
          <cell r="K14">
            <v>3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96</v>
          </cell>
          <cell r="C15">
            <v>96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16</v>
          </cell>
          <cell r="K15">
            <v>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K16">
            <v>27</v>
          </cell>
        </row>
        <row r="19">
          <cell r="F19">
            <v>0</v>
          </cell>
          <cell r="J19">
            <v>6342</v>
          </cell>
        </row>
        <row r="20">
          <cell r="B20">
            <v>11</v>
          </cell>
          <cell r="F20">
            <v>0</v>
          </cell>
          <cell r="J20">
            <v>0</v>
          </cell>
        </row>
        <row r="21">
          <cell r="B21">
            <v>0</v>
          </cell>
          <cell r="F21">
            <v>0</v>
          </cell>
          <cell r="M21">
            <v>0</v>
          </cell>
          <cell r="N21">
            <v>0</v>
          </cell>
        </row>
        <row r="22">
          <cell r="B22">
            <v>27</v>
          </cell>
          <cell r="F22">
            <v>0</v>
          </cell>
          <cell r="M22">
            <v>0</v>
          </cell>
          <cell r="N22">
            <v>0</v>
          </cell>
        </row>
        <row r="23">
          <cell r="B23">
            <v>21</v>
          </cell>
          <cell r="M23">
            <v>0</v>
          </cell>
          <cell r="N23">
            <v>0</v>
          </cell>
        </row>
        <row r="24">
          <cell r="B24">
            <v>33</v>
          </cell>
        </row>
        <row r="25">
          <cell r="B25">
            <v>1</v>
          </cell>
        </row>
        <row r="26">
          <cell r="B26">
            <v>12</v>
          </cell>
        </row>
        <row r="27">
          <cell r="B27">
            <v>123</v>
          </cell>
        </row>
      </sheetData>
      <sheetData sheetId="3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811</v>
          </cell>
          <cell r="C9">
            <v>1368</v>
          </cell>
          <cell r="D9">
            <v>811</v>
          </cell>
          <cell r="E9">
            <v>2504</v>
          </cell>
          <cell r="F9">
            <v>1658</v>
          </cell>
          <cell r="G9">
            <v>1096</v>
          </cell>
          <cell r="H9">
            <v>94</v>
          </cell>
          <cell r="I9">
            <v>36</v>
          </cell>
          <cell r="J9">
            <v>41</v>
          </cell>
          <cell r="K9">
            <v>7</v>
          </cell>
          <cell r="L9">
            <v>5</v>
          </cell>
          <cell r="M9">
            <v>0</v>
          </cell>
          <cell r="N9">
            <v>387</v>
          </cell>
          <cell r="O9">
            <v>409</v>
          </cell>
        </row>
        <row r="10">
          <cell r="B10">
            <v>132</v>
          </cell>
          <cell r="C10">
            <v>168</v>
          </cell>
          <cell r="D10">
            <v>132</v>
          </cell>
          <cell r="E10">
            <v>2081</v>
          </cell>
          <cell r="F10">
            <v>1201</v>
          </cell>
          <cell r="G10">
            <v>1157</v>
          </cell>
          <cell r="H10">
            <v>25</v>
          </cell>
          <cell r="I10">
            <v>2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364</v>
          </cell>
          <cell r="O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66</v>
          </cell>
          <cell r="C13">
            <v>164</v>
          </cell>
          <cell r="D13">
            <v>67</v>
          </cell>
          <cell r="E13">
            <v>1341</v>
          </cell>
          <cell r="F13">
            <v>738</v>
          </cell>
          <cell r="G13">
            <v>714</v>
          </cell>
          <cell r="H13">
            <v>14</v>
          </cell>
          <cell r="I13">
            <v>3</v>
          </cell>
          <cell r="J13">
            <v>8</v>
          </cell>
          <cell r="K13">
            <v>0</v>
          </cell>
          <cell r="L13">
            <v>1</v>
          </cell>
          <cell r="M13">
            <v>0</v>
          </cell>
          <cell r="N13">
            <v>424</v>
          </cell>
          <cell r="O13">
            <v>140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K16">
            <v>7</v>
          </cell>
        </row>
        <row r="19">
          <cell r="F19">
            <v>13</v>
          </cell>
          <cell r="J19">
            <v>1092</v>
          </cell>
        </row>
        <row r="20">
          <cell r="B20">
            <v>0</v>
          </cell>
          <cell r="F20">
            <v>13</v>
          </cell>
          <cell r="J20">
            <v>6</v>
          </cell>
        </row>
        <row r="21">
          <cell r="B21">
            <v>0</v>
          </cell>
          <cell r="F21">
            <v>0</v>
          </cell>
          <cell r="M21">
            <v>549</v>
          </cell>
          <cell r="N21">
            <v>0</v>
          </cell>
        </row>
        <row r="22">
          <cell r="B22">
            <v>7</v>
          </cell>
          <cell r="F22">
            <v>0</v>
          </cell>
          <cell r="M22">
            <v>9</v>
          </cell>
          <cell r="N22">
            <v>0</v>
          </cell>
        </row>
        <row r="23">
          <cell r="B23">
            <v>5</v>
          </cell>
          <cell r="M23">
            <v>14</v>
          </cell>
          <cell r="N23">
            <v>0</v>
          </cell>
        </row>
        <row r="24">
          <cell r="B24">
            <v>12</v>
          </cell>
        </row>
        <row r="25">
          <cell r="B25">
            <v>0</v>
          </cell>
        </row>
        <row r="26">
          <cell r="B26">
            <v>2</v>
          </cell>
        </row>
        <row r="27">
          <cell r="B27">
            <v>36</v>
          </cell>
        </row>
      </sheetData>
      <sheetData sheetId="4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560</v>
          </cell>
          <cell r="C9">
            <v>1136</v>
          </cell>
          <cell r="D9">
            <v>560</v>
          </cell>
          <cell r="E9">
            <v>7649</v>
          </cell>
          <cell r="F9">
            <v>6138</v>
          </cell>
          <cell r="G9">
            <v>1511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3068</v>
          </cell>
          <cell r="O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>
            <v>19</v>
          </cell>
          <cell r="C11">
            <v>40</v>
          </cell>
          <cell r="D11">
            <v>19</v>
          </cell>
          <cell r="E11">
            <v>319</v>
          </cell>
          <cell r="F11">
            <v>284</v>
          </cell>
          <cell r="G11">
            <v>35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163</v>
          </cell>
          <cell r="O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19</v>
          </cell>
          <cell r="C15">
            <v>38</v>
          </cell>
          <cell r="D15">
            <v>19</v>
          </cell>
          <cell r="E15">
            <v>380</v>
          </cell>
          <cell r="F15">
            <v>277</v>
          </cell>
          <cell r="G15">
            <v>103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141</v>
          </cell>
          <cell r="O15">
            <v>0</v>
          </cell>
        </row>
        <row r="16">
          <cell r="K16">
            <v>0</v>
          </cell>
        </row>
        <row r="19">
          <cell r="F19">
            <v>0</v>
          </cell>
          <cell r="J19">
            <v>3372</v>
          </cell>
        </row>
        <row r="20">
          <cell r="B20">
            <v>0</v>
          </cell>
          <cell r="F20">
            <v>0</v>
          </cell>
          <cell r="J20">
            <v>0</v>
          </cell>
        </row>
        <row r="21">
          <cell r="B21">
            <v>0</v>
          </cell>
          <cell r="F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F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M23">
            <v>5041</v>
          </cell>
          <cell r="N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</sheetData>
      <sheetData sheetId="5">
        <row r="19">
          <cell r="J19">
            <v>0</v>
          </cell>
        </row>
        <row r="20">
          <cell r="J20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topLeftCell="A16" workbookViewId="0">
      <selection activeCell="B30" sqref="B30:K30"/>
    </sheetView>
  </sheetViews>
  <sheetFormatPr defaultRowHeight="15"/>
  <cols>
    <col min="1" max="1" width="12" customWidth="1"/>
    <col min="11" max="11" width="9.7109375" customWidth="1"/>
    <col min="12" max="12" width="9.42578125" customWidth="1"/>
    <col min="13" max="13" width="10.140625" customWidth="1"/>
  </cols>
  <sheetData>
    <row r="1" spans="1:15" ht="25.5" customHeight="1">
      <c r="A1" s="55" t="s">
        <v>0</v>
      </c>
      <c r="B1" s="55"/>
      <c r="C1" s="55"/>
      <c r="D1" s="5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6.5" thickTop="1" thickBot="1">
      <c r="A4" s="56" t="str">
        <f>'[1] ΔΑ ΧΑΝΙΩΝ'!A4:O4</f>
        <v>ΣΥΝΟΛΙΚΗ ΔΡΑΣΤΗΡΙΟΤΗΤΑ  ΜΑΡΤΙΟΥ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</row>
    <row r="5" spans="1:15" ht="15.75" thickBot="1">
      <c r="A5" s="46" t="s">
        <v>1</v>
      </c>
      <c r="B5" s="46" t="s">
        <v>2</v>
      </c>
      <c r="C5" s="46"/>
      <c r="D5" s="46"/>
      <c r="E5" s="46" t="s">
        <v>3</v>
      </c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thickBot="1">
      <c r="A6" s="46"/>
      <c r="B6" s="46" t="s">
        <v>4</v>
      </c>
      <c r="C6" s="46" t="s">
        <v>5</v>
      </c>
      <c r="D6" s="46" t="s">
        <v>6</v>
      </c>
      <c r="E6" s="46" t="s">
        <v>7</v>
      </c>
      <c r="F6" s="46" t="s">
        <v>8</v>
      </c>
      <c r="G6" s="46"/>
      <c r="H6" s="46" t="s">
        <v>9</v>
      </c>
      <c r="I6" s="46"/>
      <c r="J6" s="47" t="s">
        <v>10</v>
      </c>
      <c r="K6" s="48"/>
      <c r="L6" s="48"/>
      <c r="M6" s="49"/>
      <c r="N6" s="46" t="s">
        <v>11</v>
      </c>
      <c r="O6" s="46" t="s">
        <v>12</v>
      </c>
    </row>
    <row r="7" spans="1:15" ht="53.25" thickBot="1">
      <c r="A7" s="50"/>
      <c r="B7" s="50"/>
      <c r="C7" s="50"/>
      <c r="D7" s="50"/>
      <c r="E7" s="50"/>
      <c r="F7" s="2" t="s">
        <v>13</v>
      </c>
      <c r="G7" s="2" t="s">
        <v>14</v>
      </c>
      <c r="H7" s="2" t="s">
        <v>13</v>
      </c>
      <c r="I7" s="2" t="s">
        <v>14</v>
      </c>
      <c r="J7" s="2" t="s">
        <v>15</v>
      </c>
      <c r="K7" s="3" t="s">
        <v>16</v>
      </c>
      <c r="L7" s="3" t="s">
        <v>17</v>
      </c>
      <c r="M7" s="3" t="s">
        <v>53</v>
      </c>
      <c r="N7" s="50"/>
      <c r="O7" s="50"/>
    </row>
    <row r="8" spans="1:15" ht="21" customHeight="1" thickTop="1">
      <c r="A8" s="4" t="s">
        <v>18</v>
      </c>
      <c r="B8" s="5">
        <f>SUM('[1] ΔΑ ΧΑΝΙΩΝ:ΤΤ ΒΟΑΚ'!B8)</f>
        <v>196</v>
      </c>
      <c r="C8" s="5">
        <f>SUM('[1] ΔΑ ΧΑΝΙΩΝ:ΤΤ ΒΟΑΚ'!C8)</f>
        <v>174</v>
      </c>
      <c r="D8" s="5">
        <f>SUM('[1] ΔΑ ΧΑΝΙΩΝ:ΤΤ ΒΟΑΚ'!D8)</f>
        <v>4</v>
      </c>
      <c r="E8" s="5">
        <f>SUM('[1] ΔΑ ΧΑΝΙΩΝ:ΤΤ ΒΟΑΚ'!E8)</f>
        <v>3035</v>
      </c>
      <c r="F8" s="5">
        <f>SUM('[1] ΔΑ ΧΑΝΙΩΝ:ΤΤ ΒΟΑΚ'!F8)</f>
        <v>498</v>
      </c>
      <c r="G8" s="5">
        <f>SUM('[1] ΔΑ ΧΑΝΙΩΝ:ΤΤ ΒΟΑΚ'!G8)</f>
        <v>300</v>
      </c>
      <c r="H8" s="5">
        <f>SUM('[1] ΔΑ ΧΑΝΙΩΝ:ΤΤ ΒΟΑΚ'!H8)</f>
        <v>12</v>
      </c>
      <c r="I8" s="5">
        <f>SUM('[1] ΔΑ ΧΑΝΙΩΝ:ΤΤ ΒΟΑΚ'!I8)</f>
        <v>92</v>
      </c>
      <c r="J8" s="5">
        <f>SUM('[1] ΔΑ ΧΑΝΙΩΝ:ΤΤ ΒΟΑΚ'!J8)</f>
        <v>0</v>
      </c>
      <c r="K8" s="5">
        <f>SUM('[1] ΔΑ ΧΑΝΙΩΝ:ΤΤ ΒΟΑΚ'!K8)</f>
        <v>0</v>
      </c>
      <c r="L8" s="5">
        <f>SUM('[1] ΔΑ ΧΑΝΙΩΝ:ΤΤ ΒΟΑΚ'!L8)</f>
        <v>0</v>
      </c>
      <c r="M8" s="5">
        <f>SUM('[1] ΔΑ ΧΑΝΙΩΝ:ΤΤ ΒΟΑΚ'!M8)</f>
        <v>0</v>
      </c>
      <c r="N8" s="5">
        <f>SUM('[1] ΔΑ ΧΑΝΙΩΝ:ΤΤ ΒΟΑΚ'!N8)</f>
        <v>1000</v>
      </c>
      <c r="O8" s="6">
        <f>SUM('[1] ΔΑ ΧΑΝΙΩΝ:ΤΤ ΒΟΑΚ'!O8)</f>
        <v>67</v>
      </c>
    </row>
    <row r="9" spans="1:15" ht="22.5" customHeight="1">
      <c r="A9" s="7" t="s">
        <v>19</v>
      </c>
      <c r="B9" s="5">
        <f>SUM('[1] ΔΑ ΧΑΝΙΩΝ:ΤΤ ΒΟΑΚ'!B9)</f>
        <v>4017</v>
      </c>
      <c r="C9" s="5">
        <f>SUM('[1] ΔΑ ΧΑΝΙΩΝ:ΤΤ ΒΟΑΚ'!C9)</f>
        <v>10859</v>
      </c>
      <c r="D9" s="5">
        <f>SUM('[1] ΔΑ ΧΑΝΙΩΝ:ΤΤ ΒΟΑΚ'!D9)</f>
        <v>5221</v>
      </c>
      <c r="E9" s="5">
        <f>SUM('[1] ΔΑ ΧΑΝΙΩΝ:ΤΤ ΒΟΑΚ'!E9)</f>
        <v>30319</v>
      </c>
      <c r="F9" s="5">
        <f>SUM('[1] ΔΑ ΧΑΝΙΩΝ:ΤΤ ΒΟΑΚ'!F9)</f>
        <v>27933</v>
      </c>
      <c r="G9" s="5">
        <f>SUM('[1] ΔΑ ΧΑΝΙΩΝ:ΤΤ ΒΟΑΚ'!G9)</f>
        <v>8546</v>
      </c>
      <c r="H9" s="5">
        <f>SUM('[1] ΔΑ ΧΑΝΙΩΝ:ΤΤ ΒΟΑΚ'!H9)</f>
        <v>729</v>
      </c>
      <c r="I9" s="5">
        <f>SUM('[1] ΔΑ ΧΑΝΙΩΝ:ΤΤ ΒΟΑΚ'!I9)</f>
        <v>281</v>
      </c>
      <c r="J9" s="5">
        <f>SUM('[1] ΔΑ ΧΑΝΙΩΝ:ΤΤ ΒΟΑΚ'!J9)</f>
        <v>239</v>
      </c>
      <c r="K9" s="5">
        <f>SUM('[1] ΔΑ ΧΑΝΙΩΝ:ΤΤ ΒΟΑΚ'!K9)</f>
        <v>28</v>
      </c>
      <c r="L9" s="5">
        <f>SUM('[1] ΔΑ ΧΑΝΙΩΝ:ΤΤ ΒΟΑΚ'!L9)</f>
        <v>37</v>
      </c>
      <c r="M9" s="5">
        <f>SUM('[1] ΔΑ ΧΑΝΙΩΝ:ΤΤ ΒΟΑΚ'!M9)</f>
        <v>0</v>
      </c>
      <c r="N9" s="5">
        <f>SUM('[1] ΔΑ ΧΑΝΙΩΝ:ΤΤ ΒΟΑΚ'!N9)</f>
        <v>5803</v>
      </c>
      <c r="O9" s="6">
        <f>SUM('[1] ΔΑ ΧΑΝΙΩΝ:ΤΤ ΒΟΑΚ'!O9)</f>
        <v>1133</v>
      </c>
    </row>
    <row r="10" spans="1:15" ht="33.75" customHeight="1">
      <c r="A10" s="7" t="s">
        <v>20</v>
      </c>
      <c r="B10" s="5">
        <f>SUM('[1] ΔΑ ΧΑΝΙΩΝ:ΤΤ ΒΟΑΚ'!B10)</f>
        <v>2028</v>
      </c>
      <c r="C10" s="5">
        <f>SUM('[1] ΔΑ ΧΑΝΙΩΝ:ΤΤ ΒΟΑΚ'!C10)</f>
        <v>4234</v>
      </c>
      <c r="D10" s="5">
        <f>SUM('[1] ΔΑ ΧΑΝΙΩΝ:ΤΤ ΒΟΑΚ'!D10)</f>
        <v>3097</v>
      </c>
      <c r="E10" s="5">
        <f>SUM('[1] ΔΑ ΧΑΝΙΩΝ:ΤΤ ΒΟΑΚ'!E10)</f>
        <v>11600</v>
      </c>
      <c r="F10" s="5">
        <f>SUM('[1] ΔΑ ΧΑΝΙΩΝ:ΤΤ ΒΟΑΚ'!F10)</f>
        <v>11238</v>
      </c>
      <c r="G10" s="5">
        <f>SUM('[1] ΔΑ ΧΑΝΙΩΝ:ΤΤ ΒΟΑΚ'!G10)</f>
        <v>2887</v>
      </c>
      <c r="H10" s="5">
        <f>SUM('[1] ΔΑ ΧΑΝΙΩΝ:ΤΤ ΒΟΑΚ'!H10)</f>
        <v>88</v>
      </c>
      <c r="I10" s="5">
        <f>SUM('[1] ΔΑ ΧΑΝΙΩΝ:ΤΤ ΒΟΑΚ'!I10)</f>
        <v>33</v>
      </c>
      <c r="J10" s="5">
        <f>SUM('[1] ΔΑ ΧΑΝΙΩΝ:ΤΤ ΒΟΑΚ'!J10)</f>
        <v>40</v>
      </c>
      <c r="K10" s="5">
        <f>SUM('[1] ΔΑ ΧΑΝΙΩΝ:ΤΤ ΒΟΑΚ'!K10)</f>
        <v>10</v>
      </c>
      <c r="L10" s="5">
        <f>SUM('[1] ΔΑ ΧΑΝΙΩΝ:ΤΤ ΒΟΑΚ'!L10)</f>
        <v>6</v>
      </c>
      <c r="M10" s="5">
        <f>SUM('[1] ΔΑ ΧΑΝΙΩΝ:ΤΤ ΒΟΑΚ'!M10)</f>
        <v>0</v>
      </c>
      <c r="N10" s="5">
        <f>SUM('[1] ΔΑ ΧΑΝΙΩΝ:ΤΤ ΒΟΑΚ'!N10)</f>
        <v>2033</v>
      </c>
      <c r="O10" s="6">
        <f>SUM('[1] ΔΑ ΧΑΝΙΩΝ:ΤΤ ΒΟΑΚ'!O10)</f>
        <v>142</v>
      </c>
    </row>
    <row r="11" spans="1:15" ht="15" customHeight="1">
      <c r="A11" s="7" t="s">
        <v>21</v>
      </c>
      <c r="B11" s="5">
        <f>SUM('[1] ΔΑ ΧΑΝΙΩΝ:ΤΤ ΒΟΑΚ'!B11)</f>
        <v>50</v>
      </c>
      <c r="C11" s="5">
        <f>SUM('[1] ΔΑ ΧΑΝΙΩΝ:ΤΤ ΒΟΑΚ'!C11)</f>
        <v>420</v>
      </c>
      <c r="D11" s="5">
        <f>SUM('[1] ΔΑ ΧΑΝΙΩΝ:ΤΤ ΒΟΑΚ'!D11)</f>
        <v>172</v>
      </c>
      <c r="E11" s="5">
        <f>SUM('[1] ΔΑ ΧΑΝΙΩΝ:ΤΤ ΒΟΑΚ'!E11)</f>
        <v>2548</v>
      </c>
      <c r="F11" s="5">
        <f>SUM('[1] ΔΑ ΧΑΝΙΩΝ:ΤΤ ΒΟΑΚ'!F11)</f>
        <v>3180</v>
      </c>
      <c r="G11" s="5">
        <f>SUM('[1] ΔΑ ΧΑΝΙΩΝ:ΤΤ ΒΟΑΚ'!G11)</f>
        <v>441</v>
      </c>
      <c r="H11" s="5">
        <f>SUM('[1] ΔΑ ΧΑΝΙΩΝ:ΤΤ ΒΟΑΚ'!H11)</f>
        <v>102</v>
      </c>
      <c r="I11" s="5">
        <f>SUM('[1] ΔΑ ΧΑΝΙΩΝ:ΤΤ ΒΟΑΚ'!I11)</f>
        <v>50</v>
      </c>
      <c r="J11" s="5">
        <f>SUM('[1] ΔΑ ΧΑΝΙΩΝ:ΤΤ ΒΟΑΚ'!J11)</f>
        <v>57</v>
      </c>
      <c r="K11" s="5">
        <f>SUM('[1] ΔΑ ΧΑΝΙΩΝ:ΤΤ ΒΟΑΚ'!K11)</f>
        <v>14</v>
      </c>
      <c r="L11" s="5">
        <f>SUM('[1] ΔΑ ΧΑΝΙΩΝ:ΤΤ ΒΟΑΚ'!L11)</f>
        <v>17</v>
      </c>
      <c r="M11" s="5">
        <f>SUM('[1] ΔΑ ΧΑΝΙΩΝ:ΤΤ ΒΟΑΚ'!M11)</f>
        <v>0</v>
      </c>
      <c r="N11" s="5">
        <f>SUM('[1] ΔΑ ΧΑΝΙΩΝ:ΤΤ ΒΟΑΚ'!N11)</f>
        <v>1240</v>
      </c>
      <c r="O11" s="6">
        <f>SUM('[1] ΔΑ ΧΑΝΙΩΝ:ΤΤ ΒΟΑΚ'!O11)</f>
        <v>124</v>
      </c>
    </row>
    <row r="12" spans="1:15" ht="24.75" customHeight="1">
      <c r="A12" s="7" t="s">
        <v>22</v>
      </c>
      <c r="B12" s="5">
        <f>SUM('[1] ΔΑ ΧΑΝΙΩΝ:ΤΤ ΒΟΑΚ'!B12)</f>
        <v>6</v>
      </c>
      <c r="C12" s="5">
        <f>SUM('[1] ΔΑ ΧΑΝΙΩΝ:ΤΤ ΒΟΑΚ'!C12)</f>
        <v>17</v>
      </c>
      <c r="D12" s="5">
        <f>SUM('[1] ΔΑ ΧΑΝΙΩΝ:ΤΤ ΒΟΑΚ'!D12)</f>
        <v>6</v>
      </c>
      <c r="E12" s="5">
        <f>SUM('[1] ΔΑ ΧΑΝΙΩΝ:ΤΤ ΒΟΑΚ'!E12)</f>
        <v>107</v>
      </c>
      <c r="F12" s="5">
        <f>SUM('[1] ΔΑ ΧΑΝΙΩΝ:ΤΤ ΒΟΑΚ'!F12)</f>
        <v>87</v>
      </c>
      <c r="G12" s="5">
        <f>SUM('[1] ΔΑ ΧΑΝΙΩΝ:ΤΤ ΒΟΑΚ'!G12)</f>
        <v>20</v>
      </c>
      <c r="H12" s="5">
        <f>SUM('[1] ΔΑ ΧΑΝΙΩΝ:ΤΤ ΒΟΑΚ'!H12)</f>
        <v>0</v>
      </c>
      <c r="I12" s="5">
        <f>SUM('[1] ΔΑ ΧΑΝΙΩΝ:ΤΤ ΒΟΑΚ'!I12)</f>
        <v>0</v>
      </c>
      <c r="J12" s="5">
        <f>SUM('[1] ΔΑ ΧΑΝΙΩΝ:ΤΤ ΒΟΑΚ'!J12)</f>
        <v>0</v>
      </c>
      <c r="K12" s="5">
        <f>SUM('[1] ΔΑ ΧΑΝΙΩΝ:ΤΤ ΒΟΑΚ'!K12)</f>
        <v>0</v>
      </c>
      <c r="L12" s="5">
        <f>SUM('[1] ΔΑ ΧΑΝΙΩΝ:ΤΤ ΒΟΑΚ'!L12)</f>
        <v>0</v>
      </c>
      <c r="M12" s="5">
        <f>SUM('[1] ΔΑ ΧΑΝΙΩΝ:ΤΤ ΒΟΑΚ'!M12)</f>
        <v>0</v>
      </c>
      <c r="N12" s="5">
        <f>SUM('[1] ΔΑ ΧΑΝΙΩΝ:ΤΤ ΒΟΑΚ'!N12)</f>
        <v>25</v>
      </c>
      <c r="O12" s="6">
        <f>SUM('[1] ΔΑ ΧΑΝΙΩΝ:ΤΤ ΒΟΑΚ'!O12)</f>
        <v>0</v>
      </c>
    </row>
    <row r="13" spans="1:15" ht="21">
      <c r="A13" s="7" t="s">
        <v>23</v>
      </c>
      <c r="B13" s="5">
        <f>SUM('[1] ΔΑ ΧΑΝΙΩΝ:ΤΤ ΒΟΑΚ'!B13)</f>
        <v>700</v>
      </c>
      <c r="C13" s="5">
        <f>SUM('[1] ΔΑ ΧΑΝΙΩΝ:ΤΤ ΒΟΑΚ'!C13)</f>
        <v>1699</v>
      </c>
      <c r="D13" s="5">
        <f>SUM('[1] ΔΑ ΧΑΝΙΩΝ:ΤΤ ΒΟΑΚ'!D13)</f>
        <v>731</v>
      </c>
      <c r="E13" s="5">
        <f>SUM('[1] ΔΑ ΧΑΝΙΩΝ:ΤΤ ΒΟΑΚ'!E13)</f>
        <v>38834</v>
      </c>
      <c r="F13" s="5">
        <f>SUM('[1] ΔΑ ΧΑΝΙΩΝ:ΤΤ ΒΟΑΚ'!F13)</f>
        <v>33414</v>
      </c>
      <c r="G13" s="5">
        <f>SUM('[1] ΔΑ ΧΑΝΙΩΝ:ΤΤ ΒΟΑΚ'!G13)</f>
        <v>6844</v>
      </c>
      <c r="H13" s="5">
        <f>SUM('[1] ΔΑ ΧΑΝΙΩΝ:ΤΤ ΒΟΑΚ'!H13)</f>
        <v>155</v>
      </c>
      <c r="I13" s="5">
        <f>SUM('[1] ΔΑ ΧΑΝΙΩΝ:ΤΤ ΒΟΑΚ'!I13)</f>
        <v>62</v>
      </c>
      <c r="J13" s="5">
        <f>SUM('[1] ΔΑ ΧΑΝΙΩΝ:ΤΤ ΒΟΑΚ'!J13)</f>
        <v>8</v>
      </c>
      <c r="K13" s="5">
        <f>SUM('[1] ΔΑ ΧΑΝΙΩΝ:ΤΤ ΒΟΑΚ'!K13)</f>
        <v>0</v>
      </c>
      <c r="L13" s="5">
        <f>SUM('[1] ΔΑ ΧΑΝΙΩΝ:ΤΤ ΒΟΑΚ'!L13)</f>
        <v>1</v>
      </c>
      <c r="M13" s="5">
        <f>SUM('[1] ΔΑ ΧΑΝΙΩΝ:ΤΤ ΒΟΑΚ'!M13)</f>
        <v>0</v>
      </c>
      <c r="N13" s="5">
        <f>SUM('[1] ΔΑ ΧΑΝΙΩΝ:ΤΤ ΒΟΑΚ'!N13)</f>
        <v>4270</v>
      </c>
      <c r="O13" s="6">
        <f>SUM('[1] ΔΑ ΧΑΝΙΩΝ:ΤΤ ΒΟΑΚ'!O13)</f>
        <v>874</v>
      </c>
    </row>
    <row r="14" spans="1:15" ht="31.5">
      <c r="A14" s="8" t="s">
        <v>24</v>
      </c>
      <c r="B14" s="5">
        <f>SUM('[1] ΔΑ ΧΑΝΙΩΝ:ΤΤ ΒΟΑΚ'!B14)</f>
        <v>8</v>
      </c>
      <c r="C14" s="5">
        <f>SUM('[1] ΔΑ ΧΑΝΙΩΝ:ΤΤ ΒΟΑΚ'!C14)</f>
        <v>34</v>
      </c>
      <c r="D14" s="5">
        <f>SUM('[1] ΔΑ ΧΑΝΙΩΝ:ΤΤ ΒΟΑΚ'!D14)</f>
        <v>11</v>
      </c>
      <c r="E14" s="5">
        <f>SUM('[1] ΔΑ ΧΑΝΙΩΝ:ΤΤ ΒΟΑΚ'!E14)</f>
        <v>70</v>
      </c>
      <c r="F14" s="5">
        <f>SUM('[1] ΔΑ ΧΑΝΙΩΝ:ΤΤ ΒΟΑΚ'!F14)</f>
        <v>48</v>
      </c>
      <c r="G14" s="5">
        <f>SUM('[1] ΔΑ ΧΑΝΙΩΝ:ΤΤ ΒΟΑΚ'!G14)</f>
        <v>41</v>
      </c>
      <c r="H14" s="5">
        <f>SUM('[1] ΔΑ ΧΑΝΙΩΝ:ΤΤ ΒΟΑΚ'!H14)</f>
        <v>7</v>
      </c>
      <c r="I14" s="5">
        <f>SUM('[1] ΔΑ ΧΑΝΙΩΝ:ΤΤ ΒΟΑΚ'!I14)</f>
        <v>12</v>
      </c>
      <c r="J14" s="5">
        <f>SUM('[1] ΔΑ ΧΑΝΙΩΝ:ΤΤ ΒΟΑΚ'!J14)</f>
        <v>15</v>
      </c>
      <c r="K14" s="5">
        <f>SUM('[1] ΔΑ ΧΑΝΙΩΝ:ΤΤ ΒΟΑΚ'!K14)</f>
        <v>3</v>
      </c>
      <c r="L14" s="5">
        <f>SUM('[1] ΔΑ ΧΑΝΙΩΝ:ΤΤ ΒΟΑΚ'!L14)</f>
        <v>0</v>
      </c>
      <c r="M14" s="5">
        <f>SUM('[1] ΔΑ ΧΑΝΙΩΝ:ΤΤ ΒΟΑΚ'!M14)</f>
        <v>0</v>
      </c>
      <c r="N14" s="5">
        <f>SUM('[1] ΔΑ ΧΑΝΙΩΝ:ΤΤ ΒΟΑΚ'!N14)</f>
        <v>1</v>
      </c>
      <c r="O14" s="6">
        <f>SUM('[1] ΔΑ ΧΑΝΙΩΝ:ΤΤ ΒΟΑΚ'!O14)</f>
        <v>16</v>
      </c>
    </row>
    <row r="15" spans="1:15" ht="24" customHeight="1">
      <c r="A15" s="7" t="s">
        <v>25</v>
      </c>
      <c r="B15" s="5">
        <f>SUM('[1] ΔΑ ΧΑΝΙΩΝ:ΤΤ ΒΟΑΚ'!B15)</f>
        <v>145</v>
      </c>
      <c r="C15" s="5">
        <f>SUM('[1] ΔΑ ΧΑΝΙΩΝ:ΤΤ ΒΟΑΚ'!C15)</f>
        <v>194</v>
      </c>
      <c r="D15" s="5">
        <f>SUM('[1] ΔΑ ΧΑΝΙΩΝ:ΤΤ ΒΟΑΚ'!D15)</f>
        <v>49</v>
      </c>
      <c r="E15" s="5">
        <f>SUM('[1] ΔΑ ΧΑΝΙΩΝ:ΤΤ ΒΟΑΚ'!E15)</f>
        <v>469</v>
      </c>
      <c r="F15" s="5">
        <f>SUM('[1] ΔΑ ΧΑΝΙΩΝ:ΤΤ ΒΟΑΚ'!F15)</f>
        <v>451</v>
      </c>
      <c r="G15" s="5">
        <f>SUM('[1] ΔΑ ΧΑΝΙΩΝ:ΤΤ ΒΟΑΚ'!G15)</f>
        <v>103</v>
      </c>
      <c r="H15" s="5">
        <f>SUM('[1] ΔΑ ΧΑΝΙΩΝ:ΤΤ ΒΟΑΚ'!H15)</f>
        <v>3</v>
      </c>
      <c r="I15" s="5">
        <f>SUM('[1] ΔΑ ΧΑΝΙΩΝ:ΤΤ ΒΟΑΚ'!I15)</f>
        <v>0</v>
      </c>
      <c r="J15" s="5">
        <f>SUM('[1] ΔΑ ΧΑΝΙΩΝ:ΤΤ ΒΟΑΚ'!J15)</f>
        <v>19</v>
      </c>
      <c r="K15" s="5">
        <f>SUM('[1] ΔΑ ΧΑΝΙΩΝ:ΤΤ ΒΟΑΚ'!K15)</f>
        <v>2</v>
      </c>
      <c r="L15" s="5">
        <f>SUM('[1] ΔΑ ΧΑΝΙΩΝ:ΤΤ ΒΟΑΚ'!L15)</f>
        <v>0</v>
      </c>
      <c r="M15" s="5">
        <f>SUM('[1] ΔΑ ΧΑΝΙΩΝ:ΤΤ ΒΟΑΚ'!M15)</f>
        <v>0</v>
      </c>
      <c r="N15" s="5">
        <f>SUM('[1] ΔΑ ΧΑΝΙΩΝ:ΤΤ ΒΟΑΚ'!N15)</f>
        <v>143</v>
      </c>
      <c r="O15" s="6">
        <f>SUM('[1] ΔΑ ΧΑΝΙΩΝ:ΤΤ ΒΟΑΚ'!O15)</f>
        <v>0</v>
      </c>
    </row>
    <row r="16" spans="1:15">
      <c r="A16" s="41" t="s">
        <v>26</v>
      </c>
      <c r="B16" s="9">
        <f>SUM(B8:B15)</f>
        <v>7150</v>
      </c>
      <c r="C16" s="9">
        <f t="shared" ref="C16:O16" si="0">SUM(C8:C15)</f>
        <v>17631</v>
      </c>
      <c r="D16" s="9">
        <f t="shared" si="0"/>
        <v>9291</v>
      </c>
      <c r="E16" s="9">
        <f t="shared" si="0"/>
        <v>86982</v>
      </c>
      <c r="F16" s="9">
        <f t="shared" si="0"/>
        <v>76849</v>
      </c>
      <c r="G16" s="9">
        <f t="shared" si="0"/>
        <v>19182</v>
      </c>
      <c r="H16" s="9">
        <f t="shared" si="0"/>
        <v>1096</v>
      </c>
      <c r="I16" s="9">
        <f t="shared" si="0"/>
        <v>530</v>
      </c>
      <c r="J16" s="9">
        <f t="shared" si="0"/>
        <v>378</v>
      </c>
      <c r="K16" s="5">
        <f>SUM('[1] ΔΑ ΧΑΝΙΩΝ:ΤΤ ΒΟΑΚ'!K16)</f>
        <v>57</v>
      </c>
      <c r="L16" s="9">
        <f t="shared" si="0"/>
        <v>61</v>
      </c>
      <c r="M16" s="9">
        <f t="shared" si="0"/>
        <v>0</v>
      </c>
      <c r="N16" s="9">
        <f t="shared" si="0"/>
        <v>14515</v>
      </c>
      <c r="O16" s="10">
        <f t="shared" si="0"/>
        <v>2356</v>
      </c>
    </row>
    <row r="17" spans="1:15" ht="15.75" thickBot="1">
      <c r="A17" s="31"/>
      <c r="B17" s="11"/>
      <c r="C17" s="11"/>
      <c r="D17" s="11"/>
      <c r="E17" s="11"/>
      <c r="F17" s="51">
        <f>F16+G16</f>
        <v>96031</v>
      </c>
      <c r="G17" s="51"/>
      <c r="H17" s="51">
        <f>H16+I16</f>
        <v>1626</v>
      </c>
      <c r="I17" s="51"/>
      <c r="J17" s="52">
        <f>J16+K16+L16+M16</f>
        <v>496</v>
      </c>
      <c r="K17" s="53"/>
      <c r="L17" s="53"/>
      <c r="M17" s="54"/>
      <c r="N17" s="11"/>
      <c r="O17" s="12"/>
    </row>
    <row r="18" spans="1:15" ht="15.75" thickBo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32.25" thickBot="1">
      <c r="A19" s="14" t="s">
        <v>27</v>
      </c>
      <c r="B19" s="15" t="s">
        <v>28</v>
      </c>
      <c r="C19" s="13"/>
      <c r="D19" s="34" t="s">
        <v>29</v>
      </c>
      <c r="E19" s="35"/>
      <c r="F19" s="16">
        <f>SUM('[1] ΔΑ ΧΑΝΙΩΝ:ΤΤ ΒΟΑΚ'!F19)</f>
        <v>47</v>
      </c>
      <c r="G19" s="13"/>
      <c r="H19" s="36" t="s">
        <v>30</v>
      </c>
      <c r="I19" s="37"/>
      <c r="J19" s="16">
        <f>'[1] ΔΑ ΧΑΝΙΩΝ'!J19+'[1]ΔΑ ΡΕΘΥΜΝΗΣ'!J19+'[1]ΔΑ ΗΡΑΚΛΕΙΟΥ'!J19+'[1]ΔΑ ΛΑΣΙΘΙΟΥ'!J19+'[1]ΤΤ ΒΟΑΚ'!J19+[1]Τ.Α.Ο.Ε.!J19</f>
        <v>13197</v>
      </c>
      <c r="K19" s="13"/>
      <c r="L19" s="38" t="s">
        <v>31</v>
      </c>
      <c r="M19" s="39"/>
      <c r="N19" s="40"/>
      <c r="O19" s="17"/>
    </row>
    <row r="20" spans="1:15" ht="21.75" thickBot="1">
      <c r="A20" s="18" t="s">
        <v>32</v>
      </c>
      <c r="B20" s="10">
        <f>SUM('[1] ΔΑ ΧΑΝΙΩΝ:ΤΤ ΒΟΑΚ'!B20)</f>
        <v>21</v>
      </c>
      <c r="C20" s="13"/>
      <c r="D20" s="41" t="s">
        <v>33</v>
      </c>
      <c r="E20" s="42"/>
      <c r="F20" s="10">
        <f>SUM('[1] ΔΑ ΧΑΝΙΩΝ:ΤΤ ΒΟΑΚ'!F20)</f>
        <v>47</v>
      </c>
      <c r="G20" s="13"/>
      <c r="H20" s="43" t="s">
        <v>34</v>
      </c>
      <c r="I20" s="44"/>
      <c r="J20" s="16">
        <f>'[1] ΔΑ ΧΑΝΙΩΝ'!J20+'[1]ΔΑ ΡΕΘΥΜΝΗΣ'!J20+'[1]ΔΑ ΗΡΑΚΛΕΙΟΥ'!J20+'[1]ΔΑ ΛΑΣΙΘΙΟΥ'!J20+'[1]ΤΤ ΒΟΑΚ'!J20+[1]Τ.Α.Ο.Ε.!J20</f>
        <v>34</v>
      </c>
      <c r="K20" s="13"/>
      <c r="L20" s="19" t="s">
        <v>35</v>
      </c>
      <c r="M20" s="20" t="s">
        <v>36</v>
      </c>
      <c r="N20" s="21" t="s">
        <v>37</v>
      </c>
      <c r="O20" s="13"/>
    </row>
    <row r="21" spans="1:15" ht="14.25" customHeight="1">
      <c r="A21" s="18" t="s">
        <v>38</v>
      </c>
      <c r="B21" s="10">
        <f>SUM('[1] ΔΑ ΧΑΝΙΩΝ:ΤΤ ΒΟΑΚ'!B21)</f>
        <v>4</v>
      </c>
      <c r="C21" s="13"/>
      <c r="D21" s="41" t="s">
        <v>39</v>
      </c>
      <c r="E21" s="42"/>
      <c r="F21" s="10">
        <f>SUM('[1] ΔΑ ΧΑΝΙΩΝ:ΤΤ ΒΟΑΚ'!F21)</f>
        <v>5</v>
      </c>
      <c r="G21" s="13"/>
      <c r="H21" s="45"/>
      <c r="I21" s="45"/>
      <c r="J21" s="22"/>
      <c r="K21" s="13"/>
      <c r="L21" s="19" t="s">
        <v>40</v>
      </c>
      <c r="M21" s="20">
        <f>SUM('[1] ΔΑ ΧΑΝΙΩΝ:ΤΤ ΒΟΑΚ'!M21)</f>
        <v>1345</v>
      </c>
      <c r="N21" s="21">
        <f>SUM('[1] ΔΑ ΧΑΝΙΩΝ:ΤΤ ΒΟΑΚ'!N21)</f>
        <v>0</v>
      </c>
      <c r="O21" s="13"/>
    </row>
    <row r="22" spans="1:15" ht="21.75" thickBot="1">
      <c r="A22" s="18" t="s">
        <v>41</v>
      </c>
      <c r="B22" s="10">
        <f>SUM('[1] ΔΑ ΧΑΝΙΩΝ:ΤΤ ΒΟΑΚ'!B22)</f>
        <v>57</v>
      </c>
      <c r="C22" s="13"/>
      <c r="D22" s="31" t="s">
        <v>42</v>
      </c>
      <c r="E22" s="32"/>
      <c r="F22" s="12">
        <f>SUM('[1] ΔΑ ΧΑΝΙΩΝ:ΤΤ ΒΟΑΚ'!F22)</f>
        <v>0</v>
      </c>
      <c r="G22" s="13"/>
      <c r="H22" s="33"/>
      <c r="I22" s="33"/>
      <c r="J22" s="23"/>
      <c r="K22" s="13"/>
      <c r="L22" s="18" t="s">
        <v>43</v>
      </c>
      <c r="M22" s="20">
        <f>SUM('[1] ΔΑ ΧΑΝΙΩΝ:ΤΤ ΒΟΑΚ'!M22)</f>
        <v>77</v>
      </c>
      <c r="N22" s="21">
        <f>SUM('[1] ΔΑ ΧΑΝΙΩΝ:ΤΤ ΒΟΑΚ'!N22)</f>
        <v>0</v>
      </c>
      <c r="O22" s="13"/>
    </row>
    <row r="23" spans="1:15" ht="14.25" customHeight="1">
      <c r="A23" s="18" t="s">
        <v>44</v>
      </c>
      <c r="B23" s="10">
        <f>SUM('[1] ΔΑ ΧΑΝΙΩΝ:ΤΤ ΒΟΑΚ'!B23)</f>
        <v>52</v>
      </c>
      <c r="C23" s="13"/>
      <c r="D23" s="13"/>
      <c r="E23" s="13"/>
      <c r="F23" s="13"/>
      <c r="G23" s="13"/>
      <c r="H23" s="33"/>
      <c r="I23" s="33"/>
      <c r="J23" s="23"/>
      <c r="K23" s="13"/>
      <c r="L23" s="18" t="s">
        <v>45</v>
      </c>
      <c r="M23" s="20">
        <f>SUM('[1] ΔΑ ΧΑΝΙΩΝ:ΤΤ ΒΟΑΚ'!M23)</f>
        <v>5156</v>
      </c>
      <c r="N23" s="21">
        <f>SUM('[1] ΔΑ ΧΑΝΙΩΝ:ΤΤ ΒΟΑΚ'!N23)</f>
        <v>0</v>
      </c>
      <c r="O23" s="13"/>
    </row>
    <row r="24" spans="1:15" ht="22.5" customHeight="1" thickBot="1">
      <c r="A24" s="18" t="s">
        <v>46</v>
      </c>
      <c r="B24" s="10">
        <f>SUM('[1] ΔΑ ΧΑΝΙΩΝ:ΤΤ ΒΟΑΚ'!B24)</f>
        <v>76</v>
      </c>
      <c r="C24" s="13"/>
      <c r="D24" s="13"/>
      <c r="E24" s="13"/>
      <c r="F24" s="13"/>
      <c r="G24" s="13"/>
      <c r="H24" s="13"/>
      <c r="I24" s="13"/>
      <c r="J24" s="13"/>
      <c r="K24" s="13"/>
      <c r="L24" s="24" t="s">
        <v>26</v>
      </c>
      <c r="M24" s="25">
        <f>SUM(M21:M23)</f>
        <v>6578</v>
      </c>
      <c r="N24" s="25">
        <f>SUM(N21:N23)</f>
        <v>0</v>
      </c>
      <c r="O24" s="13"/>
    </row>
    <row r="25" spans="1:15" ht="22.5" customHeight="1" thickBot="1">
      <c r="A25" s="18" t="s">
        <v>47</v>
      </c>
      <c r="B25" s="10">
        <f>SUM('[1] ΔΑ ΧΑΝΙΩΝ:ΤΤ ΒΟΑΚ'!B25)</f>
        <v>1</v>
      </c>
      <c r="C25" s="13"/>
      <c r="D25" s="13"/>
      <c r="E25" s="13"/>
      <c r="F25" s="13"/>
      <c r="G25" s="13"/>
      <c r="H25" s="13"/>
      <c r="I25" s="13"/>
      <c r="J25" s="13"/>
      <c r="K25" s="13"/>
      <c r="L25" s="26" t="s">
        <v>48</v>
      </c>
      <c r="M25" s="25">
        <f>'[1] ΔΑ ΧΑΝΙΩΝ'!M25+'[1]ΔΑ ΗΡΑΚΛΕΙΟΥ'!M25+'[1]ΔΑ ΛΑΣΙΘΙΟΥ'!M25</f>
        <v>68</v>
      </c>
      <c r="N25" s="25">
        <f>'[1] ΔΑ ΧΑΝΙΩΝ'!N25+'[1]ΔΑ ΗΡΑΚΛΕΙΟΥ'!N25+'[1]ΔΑ ΛΑΣΙΘΙΟΥ'!N25</f>
        <v>0</v>
      </c>
      <c r="O25" s="13"/>
    </row>
    <row r="26" spans="1:15" ht="23.25" customHeight="1">
      <c r="A26" s="18" t="s">
        <v>49</v>
      </c>
      <c r="B26" s="10">
        <f>SUM('[1] ΔΑ ΧΑΝΙΩΝ:ΤΤ ΒΟΑΚ'!B26)</f>
        <v>21</v>
      </c>
      <c r="C26" s="13"/>
      <c r="D26" s="13"/>
      <c r="E26" s="13"/>
      <c r="F26" s="13"/>
      <c r="G26" s="13"/>
      <c r="H26" s="13"/>
      <c r="I26" s="13"/>
      <c r="J26" s="13"/>
      <c r="K26" s="13"/>
      <c r="L26" s="27"/>
      <c r="M26" s="28"/>
      <c r="N26" s="29"/>
      <c r="O26" s="13"/>
    </row>
    <row r="27" spans="1:15" ht="21">
      <c r="A27" s="18" t="s">
        <v>50</v>
      </c>
      <c r="B27" s="10">
        <f>SUM('[1] ΔΑ ΧΑΝΙΩΝ:ΤΤ ΒΟΑΚ'!B27)</f>
        <v>264</v>
      </c>
      <c r="C27" s="13"/>
      <c r="D27" s="13"/>
      <c r="E27" s="13"/>
      <c r="F27" s="13"/>
      <c r="G27" s="13"/>
      <c r="H27" s="13"/>
      <c r="I27" s="13"/>
      <c r="J27" s="13"/>
      <c r="K27" s="13"/>
      <c r="L27" s="27"/>
      <c r="M27" s="28"/>
      <c r="N27" s="29"/>
      <c r="O27" s="13"/>
    </row>
    <row r="28" spans="1:15" ht="15.75" thickBot="1">
      <c r="A28" s="24" t="s">
        <v>26</v>
      </c>
      <c r="B28" s="12">
        <f>SUM(B20:B27)</f>
        <v>496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5.75" thickBo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s="60" customFormat="1" ht="23.25" customHeight="1" thickBot="1">
      <c r="A30" s="59" t="s">
        <v>51</v>
      </c>
      <c r="B30" s="61" t="s">
        <v>52</v>
      </c>
      <c r="C30" s="62"/>
      <c r="D30" s="62"/>
      <c r="E30" s="62"/>
      <c r="F30" s="62"/>
      <c r="G30" s="62"/>
      <c r="H30" s="62"/>
      <c r="I30" s="62"/>
      <c r="J30" s="62"/>
      <c r="K30" s="63"/>
      <c r="L30" s="30"/>
      <c r="M30" s="30"/>
      <c r="N30" s="30"/>
      <c r="O30" s="30"/>
    </row>
  </sheetData>
  <mergeCells count="29">
    <mergeCell ref="A1:D1"/>
    <mergeCell ref="A4:O4"/>
    <mergeCell ref="A5:A7"/>
    <mergeCell ref="B5:D5"/>
    <mergeCell ref="E5:O5"/>
    <mergeCell ref="B6:B7"/>
    <mergeCell ref="C6:C7"/>
    <mergeCell ref="D6:D7"/>
    <mergeCell ref="E6:E7"/>
    <mergeCell ref="F6:G6"/>
    <mergeCell ref="H6:I6"/>
    <mergeCell ref="J6:M6"/>
    <mergeCell ref="N6:N7"/>
    <mergeCell ref="O6:O7"/>
    <mergeCell ref="A16:A17"/>
    <mergeCell ref="F17:G17"/>
    <mergeCell ref="H17:I17"/>
    <mergeCell ref="J17:M17"/>
    <mergeCell ref="L19:N19"/>
    <mergeCell ref="D20:E20"/>
    <mergeCell ref="H20:I20"/>
    <mergeCell ref="D21:E21"/>
    <mergeCell ref="H21:I21"/>
    <mergeCell ref="D22:E22"/>
    <mergeCell ref="H22:I22"/>
    <mergeCell ref="H23:I23"/>
    <mergeCell ref="B30:K30"/>
    <mergeCell ref="D19:E19"/>
    <mergeCell ref="H19:I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2023-04-06T09:02:18Z</dcterms:modified>
</cp:coreProperties>
</file>